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1405"/>
  <workbookPr codeName="ThisWorkbook" autoCompressPictures="0"/>
  <bookViews>
    <workbookView xWindow="2360" yWindow="5580" windowWidth="19040" windowHeight="11760"/>
  </bookViews>
  <sheets>
    <sheet name="Reported" sheetId="1" r:id="rId1"/>
    <sheet name="Unreported" sheetId="2" r:id="rId2"/>
    <sheet name="Total" sheetId="3" r:id="rId3"/>
    <sheet name="% Unreported" sheetId="4" r:id="rId4"/>
  </sheets>
  <definedNames>
    <definedName name="_xlnm._FilterDatabase" localSheetId="1" hidden="1">Unreported!$B$4:$K$51</definedName>
    <definedName name="_xlnm.Print_Area" localSheetId="3">'% Unreported'!$A$1:$K$56</definedName>
    <definedName name="_xlnm.Print_Area" localSheetId="0">Reported!$A$1:$K$53</definedName>
    <definedName name="_xlnm.Print_Area" localSheetId="2">Total!$A$1:$K$54</definedName>
    <definedName name="_xlnm.Print_Area" localSheetId="1">Unreported!$A$1:$K$53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5" i="3" l="1"/>
  <c r="K5" i="4"/>
  <c r="K6" i="3"/>
  <c r="K6" i="4"/>
  <c r="K7" i="3"/>
  <c r="K7" i="4"/>
  <c r="K8" i="3"/>
  <c r="K8" i="4"/>
  <c r="K9" i="3"/>
  <c r="K9" i="4"/>
  <c r="K10" i="3"/>
  <c r="K10" i="4"/>
  <c r="K11" i="3"/>
  <c r="K11" i="4"/>
  <c r="K12" i="3"/>
  <c r="K12" i="4"/>
  <c r="K13" i="3"/>
  <c r="K13" i="4"/>
  <c r="K14" i="3"/>
  <c r="K14" i="4"/>
  <c r="K15" i="3"/>
  <c r="K15" i="4"/>
  <c r="K16" i="3"/>
  <c r="K16" i="4"/>
  <c r="K17" i="3"/>
  <c r="K17" i="4"/>
  <c r="K18" i="3"/>
  <c r="K18" i="4"/>
  <c r="K19" i="3"/>
  <c r="K19" i="4"/>
  <c r="K20" i="3"/>
  <c r="K20" i="4"/>
  <c r="K21" i="3"/>
  <c r="K21" i="4"/>
  <c r="K22" i="3"/>
  <c r="K22" i="4"/>
  <c r="K23" i="3"/>
  <c r="K23" i="4"/>
  <c r="K24" i="3"/>
  <c r="K24" i="4"/>
  <c r="K25" i="3"/>
  <c r="K25" i="4"/>
  <c r="K26" i="3"/>
  <c r="K26" i="4"/>
  <c r="K27" i="3"/>
  <c r="K27" i="4"/>
  <c r="K28" i="3"/>
  <c r="K28" i="4"/>
  <c r="K29" i="3"/>
  <c r="K29" i="4"/>
  <c r="K30" i="3"/>
  <c r="K30" i="4"/>
  <c r="K31" i="3"/>
  <c r="K31" i="4"/>
  <c r="K32" i="3"/>
  <c r="K32" i="4"/>
  <c r="K33" i="3"/>
  <c r="K33" i="4"/>
  <c r="K34" i="3"/>
  <c r="K34" i="4"/>
  <c r="K35" i="3"/>
  <c r="K35" i="4"/>
  <c r="K36" i="3"/>
  <c r="K36" i="4"/>
  <c r="K37" i="3"/>
  <c r="K37" i="4"/>
  <c r="K38" i="3"/>
  <c r="K38" i="4"/>
  <c r="K39" i="3"/>
  <c r="K39" i="4"/>
  <c r="K40" i="3"/>
  <c r="K40" i="4"/>
  <c r="K41" i="3"/>
  <c r="K41" i="4"/>
  <c r="K42" i="3"/>
  <c r="K42" i="4"/>
  <c r="K43" i="3"/>
  <c r="K43" i="4"/>
  <c r="K44" i="3"/>
  <c r="K44" i="4"/>
  <c r="K45" i="3"/>
  <c r="K45" i="4"/>
  <c r="K46" i="3"/>
  <c r="K46" i="4"/>
  <c r="K47" i="3"/>
  <c r="K47" i="4"/>
  <c r="K48" i="3"/>
  <c r="K48" i="4"/>
  <c r="K49" i="3"/>
  <c r="K49" i="4"/>
  <c r="K50" i="3"/>
  <c r="K50" i="4"/>
  <c r="K51" i="3"/>
  <c r="K51" i="4"/>
  <c r="K52" i="3"/>
  <c r="K52" i="4"/>
  <c r="K56" i="4"/>
  <c r="J5" i="3"/>
  <c r="J5" i="4"/>
  <c r="J6" i="3"/>
  <c r="J6" i="4"/>
  <c r="J7" i="3"/>
  <c r="J7" i="4"/>
  <c r="J8" i="3"/>
  <c r="J8" i="4"/>
  <c r="J9" i="3"/>
  <c r="J9" i="4"/>
  <c r="J10" i="3"/>
  <c r="J10" i="4"/>
  <c r="J11" i="3"/>
  <c r="J11" i="4"/>
  <c r="J12" i="3"/>
  <c r="J12" i="4"/>
  <c r="J13" i="3"/>
  <c r="J13" i="4"/>
  <c r="J14" i="3"/>
  <c r="J14" i="4"/>
  <c r="J15" i="3"/>
  <c r="J15" i="4"/>
  <c r="J16" i="3"/>
  <c r="J16" i="4"/>
  <c r="J17" i="3"/>
  <c r="J17" i="4"/>
  <c r="J18" i="3"/>
  <c r="J18" i="4"/>
  <c r="J19" i="3"/>
  <c r="J19" i="4"/>
  <c r="J20" i="3"/>
  <c r="J20" i="4"/>
  <c r="J21" i="3"/>
  <c r="J21" i="4"/>
  <c r="J22" i="3"/>
  <c r="J22" i="4"/>
  <c r="J23" i="3"/>
  <c r="J23" i="4"/>
  <c r="J24" i="3"/>
  <c r="J24" i="4"/>
  <c r="J25" i="3"/>
  <c r="J25" i="4"/>
  <c r="J26" i="3"/>
  <c r="J26" i="4"/>
  <c r="J27" i="3"/>
  <c r="J27" i="4"/>
  <c r="J28" i="3"/>
  <c r="J28" i="4"/>
  <c r="J29" i="3"/>
  <c r="J29" i="4"/>
  <c r="J30" i="3"/>
  <c r="J30" i="4"/>
  <c r="J31" i="3"/>
  <c r="J31" i="4"/>
  <c r="J32" i="3"/>
  <c r="J32" i="4"/>
  <c r="J33" i="3"/>
  <c r="J33" i="4"/>
  <c r="J34" i="3"/>
  <c r="J34" i="4"/>
  <c r="J35" i="3"/>
  <c r="J35" i="4"/>
  <c r="J36" i="3"/>
  <c r="J36" i="4"/>
  <c r="J37" i="3"/>
  <c r="J37" i="4"/>
  <c r="J38" i="3"/>
  <c r="J38" i="4"/>
  <c r="J39" i="3"/>
  <c r="J39" i="4"/>
  <c r="J40" i="3"/>
  <c r="J40" i="4"/>
  <c r="J41" i="3"/>
  <c r="J41" i="4"/>
  <c r="J42" i="3"/>
  <c r="J42" i="4"/>
  <c r="J43" i="3"/>
  <c r="J43" i="4"/>
  <c r="J44" i="3"/>
  <c r="J44" i="4"/>
  <c r="J45" i="3"/>
  <c r="J45" i="4"/>
  <c r="J46" i="3"/>
  <c r="J46" i="4"/>
  <c r="J47" i="3"/>
  <c r="J47" i="4"/>
  <c r="J48" i="3"/>
  <c r="J48" i="4"/>
  <c r="J49" i="3"/>
  <c r="J49" i="4"/>
  <c r="J50" i="3"/>
  <c r="J50" i="4"/>
  <c r="J51" i="3"/>
  <c r="J51" i="4"/>
  <c r="J52" i="3"/>
  <c r="J52" i="4"/>
  <c r="J56" i="4"/>
  <c r="I5" i="3"/>
  <c r="I5" i="4"/>
  <c r="I6" i="3"/>
  <c r="I6" i="4"/>
  <c r="I7" i="3"/>
  <c r="I7" i="4"/>
  <c r="I8" i="3"/>
  <c r="I8" i="4"/>
  <c r="I9" i="3"/>
  <c r="I9" i="4"/>
  <c r="I10" i="3"/>
  <c r="I10" i="4"/>
  <c r="I11" i="3"/>
  <c r="I11" i="4"/>
  <c r="I12" i="3"/>
  <c r="I12" i="4"/>
  <c r="I13" i="3"/>
  <c r="I13" i="4"/>
  <c r="I14" i="3"/>
  <c r="I14" i="4"/>
  <c r="I15" i="3"/>
  <c r="I15" i="4"/>
  <c r="I16" i="3"/>
  <c r="I16" i="4"/>
  <c r="I17" i="3"/>
  <c r="I17" i="4"/>
  <c r="I18" i="3"/>
  <c r="I18" i="4"/>
  <c r="I19" i="3"/>
  <c r="I19" i="4"/>
  <c r="I20" i="3"/>
  <c r="I20" i="4"/>
  <c r="I21" i="3"/>
  <c r="I21" i="4"/>
  <c r="I22" i="3"/>
  <c r="I22" i="4"/>
  <c r="I23" i="3"/>
  <c r="I23" i="4"/>
  <c r="I24" i="3"/>
  <c r="I24" i="4"/>
  <c r="I25" i="3"/>
  <c r="I25" i="4"/>
  <c r="I26" i="3"/>
  <c r="I26" i="4"/>
  <c r="I27" i="3"/>
  <c r="I27" i="4"/>
  <c r="I28" i="3"/>
  <c r="I28" i="4"/>
  <c r="I29" i="3"/>
  <c r="I29" i="4"/>
  <c r="I30" i="3"/>
  <c r="I30" i="4"/>
  <c r="I31" i="3"/>
  <c r="I31" i="4"/>
  <c r="I32" i="3"/>
  <c r="I32" i="4"/>
  <c r="I33" i="3"/>
  <c r="I33" i="4"/>
  <c r="I34" i="3"/>
  <c r="I34" i="4"/>
  <c r="I35" i="3"/>
  <c r="I35" i="4"/>
  <c r="I36" i="3"/>
  <c r="I36" i="4"/>
  <c r="I37" i="3"/>
  <c r="I37" i="4"/>
  <c r="I38" i="3"/>
  <c r="I38" i="4"/>
  <c r="I39" i="3"/>
  <c r="I39" i="4"/>
  <c r="I40" i="3"/>
  <c r="I40" i="4"/>
  <c r="I41" i="3"/>
  <c r="I41" i="4"/>
  <c r="I42" i="3"/>
  <c r="I42" i="4"/>
  <c r="I43" i="3"/>
  <c r="I43" i="4"/>
  <c r="I44" i="3"/>
  <c r="I44" i="4"/>
  <c r="I45" i="3"/>
  <c r="I45" i="4"/>
  <c r="I46" i="3"/>
  <c r="I46" i="4"/>
  <c r="I47" i="3"/>
  <c r="I47" i="4"/>
  <c r="I48" i="3"/>
  <c r="I48" i="4"/>
  <c r="I49" i="3"/>
  <c r="I49" i="4"/>
  <c r="I50" i="3"/>
  <c r="I50" i="4"/>
  <c r="I51" i="3"/>
  <c r="I51" i="4"/>
  <c r="I52" i="3"/>
  <c r="I52" i="4"/>
  <c r="I56" i="4"/>
  <c r="H5" i="3"/>
  <c r="H5" i="4"/>
  <c r="H6" i="3"/>
  <c r="H6" i="4"/>
  <c r="H7" i="3"/>
  <c r="H7" i="4"/>
  <c r="H8" i="3"/>
  <c r="H8" i="4"/>
  <c r="H9" i="3"/>
  <c r="H9" i="4"/>
  <c r="H10" i="3"/>
  <c r="H10" i="4"/>
  <c r="H11" i="3"/>
  <c r="H11" i="4"/>
  <c r="H12" i="3"/>
  <c r="H12" i="4"/>
  <c r="H13" i="3"/>
  <c r="H13" i="4"/>
  <c r="H14" i="3"/>
  <c r="H14" i="4"/>
  <c r="H15" i="3"/>
  <c r="H15" i="4"/>
  <c r="H16" i="3"/>
  <c r="H16" i="4"/>
  <c r="H17" i="3"/>
  <c r="H17" i="4"/>
  <c r="H18" i="3"/>
  <c r="H18" i="4"/>
  <c r="H19" i="3"/>
  <c r="H19" i="4"/>
  <c r="H20" i="3"/>
  <c r="H20" i="4"/>
  <c r="H21" i="3"/>
  <c r="H21" i="4"/>
  <c r="H22" i="3"/>
  <c r="H22" i="4"/>
  <c r="H23" i="3"/>
  <c r="H23" i="4"/>
  <c r="H24" i="3"/>
  <c r="H24" i="4"/>
  <c r="H25" i="3"/>
  <c r="H25" i="4"/>
  <c r="H26" i="3"/>
  <c r="H26" i="4"/>
  <c r="H27" i="3"/>
  <c r="H27" i="4"/>
  <c r="H28" i="3"/>
  <c r="H28" i="4"/>
  <c r="H29" i="3"/>
  <c r="H29" i="4"/>
  <c r="H30" i="3"/>
  <c r="H30" i="4"/>
  <c r="H31" i="3"/>
  <c r="H31" i="4"/>
  <c r="H32" i="3"/>
  <c r="H32" i="4"/>
  <c r="H33" i="3"/>
  <c r="H33" i="4"/>
  <c r="H34" i="3"/>
  <c r="H34" i="4"/>
  <c r="H35" i="3"/>
  <c r="H35" i="4"/>
  <c r="H36" i="3"/>
  <c r="H36" i="4"/>
  <c r="H37" i="3"/>
  <c r="H37" i="4"/>
  <c r="H38" i="3"/>
  <c r="H38" i="4"/>
  <c r="H39" i="3"/>
  <c r="H39" i="4"/>
  <c r="H40" i="3"/>
  <c r="H40" i="4"/>
  <c r="H41" i="3"/>
  <c r="H41" i="4"/>
  <c r="H42" i="3"/>
  <c r="H42" i="4"/>
  <c r="H43" i="3"/>
  <c r="H43" i="4"/>
  <c r="H44" i="3"/>
  <c r="H44" i="4"/>
  <c r="H45" i="3"/>
  <c r="H45" i="4"/>
  <c r="H46" i="3"/>
  <c r="H46" i="4"/>
  <c r="H47" i="3"/>
  <c r="H47" i="4"/>
  <c r="H48" i="3"/>
  <c r="H48" i="4"/>
  <c r="H49" i="3"/>
  <c r="H49" i="4"/>
  <c r="H50" i="3"/>
  <c r="H50" i="4"/>
  <c r="H51" i="3"/>
  <c r="H51" i="4"/>
  <c r="H52" i="3"/>
  <c r="H52" i="4"/>
  <c r="H56" i="4"/>
  <c r="G5" i="3"/>
  <c r="G5" i="4"/>
  <c r="G6" i="3"/>
  <c r="G6" i="4"/>
  <c r="G7" i="3"/>
  <c r="G7" i="4"/>
  <c r="G8" i="3"/>
  <c r="G8" i="4"/>
  <c r="G9" i="3"/>
  <c r="G9" i="4"/>
  <c r="G10" i="3"/>
  <c r="G10" i="4"/>
  <c r="G11" i="3"/>
  <c r="G11" i="4"/>
  <c r="G12" i="3"/>
  <c r="G12" i="4"/>
  <c r="G13" i="3"/>
  <c r="G13" i="4"/>
  <c r="G14" i="3"/>
  <c r="G14" i="4"/>
  <c r="G15" i="3"/>
  <c r="G15" i="4"/>
  <c r="G16" i="3"/>
  <c r="G16" i="4"/>
  <c r="G17" i="3"/>
  <c r="G17" i="4"/>
  <c r="G18" i="3"/>
  <c r="G18" i="4"/>
  <c r="G19" i="3"/>
  <c r="G19" i="4"/>
  <c r="G20" i="3"/>
  <c r="G20" i="4"/>
  <c r="G21" i="3"/>
  <c r="G21" i="4"/>
  <c r="G22" i="3"/>
  <c r="G22" i="4"/>
  <c r="G23" i="3"/>
  <c r="G23" i="4"/>
  <c r="G24" i="3"/>
  <c r="G24" i="4"/>
  <c r="G25" i="3"/>
  <c r="G25" i="4"/>
  <c r="G26" i="3"/>
  <c r="G26" i="4"/>
  <c r="G27" i="3"/>
  <c r="G27" i="4"/>
  <c r="G28" i="3"/>
  <c r="G28" i="4"/>
  <c r="G29" i="3"/>
  <c r="G29" i="4"/>
  <c r="G30" i="3"/>
  <c r="G30" i="4"/>
  <c r="G31" i="3"/>
  <c r="G31" i="4"/>
  <c r="G32" i="3"/>
  <c r="G32" i="4"/>
  <c r="G33" i="3"/>
  <c r="G33" i="4"/>
  <c r="G34" i="3"/>
  <c r="G34" i="4"/>
  <c r="G36" i="3"/>
  <c r="G36" i="4"/>
  <c r="G37" i="3"/>
  <c r="G37" i="4"/>
  <c r="G38" i="3"/>
  <c r="G38" i="4"/>
  <c r="G39" i="3"/>
  <c r="G39" i="4"/>
  <c r="G40" i="3"/>
  <c r="G40" i="4"/>
  <c r="G41" i="3"/>
  <c r="G41" i="4"/>
  <c r="G42" i="3"/>
  <c r="G42" i="4"/>
  <c r="G43" i="3"/>
  <c r="G43" i="4"/>
  <c r="G44" i="3"/>
  <c r="G44" i="4"/>
  <c r="G45" i="3"/>
  <c r="G45" i="4"/>
  <c r="G46" i="3"/>
  <c r="G46" i="4"/>
  <c r="G47" i="3"/>
  <c r="G47" i="4"/>
  <c r="G48" i="3"/>
  <c r="G48" i="4"/>
  <c r="G49" i="3"/>
  <c r="G49" i="4"/>
  <c r="G50" i="3"/>
  <c r="G50" i="4"/>
  <c r="G51" i="3"/>
  <c r="G51" i="4"/>
  <c r="G52" i="3"/>
  <c r="G52" i="4"/>
  <c r="G56" i="4"/>
  <c r="F5" i="3"/>
  <c r="F5" i="4"/>
  <c r="F6" i="3"/>
  <c r="F6" i="4"/>
  <c r="F7" i="3"/>
  <c r="F7" i="4"/>
  <c r="F8" i="3"/>
  <c r="F8" i="4"/>
  <c r="F9" i="3"/>
  <c r="F9" i="4"/>
  <c r="F10" i="3"/>
  <c r="F10" i="4"/>
  <c r="F11" i="3"/>
  <c r="F11" i="4"/>
  <c r="F12" i="3"/>
  <c r="F12" i="4"/>
  <c r="F13" i="3"/>
  <c r="F13" i="4"/>
  <c r="F14" i="3"/>
  <c r="F14" i="4"/>
  <c r="F15" i="3"/>
  <c r="F15" i="4"/>
  <c r="F16" i="3"/>
  <c r="F16" i="4"/>
  <c r="F17" i="3"/>
  <c r="F17" i="4"/>
  <c r="F18" i="3"/>
  <c r="F18" i="4"/>
  <c r="F19" i="3"/>
  <c r="F19" i="4"/>
  <c r="F20" i="3"/>
  <c r="F20" i="4"/>
  <c r="F21" i="3"/>
  <c r="F21" i="4"/>
  <c r="F22" i="3"/>
  <c r="F22" i="4"/>
  <c r="F23" i="3"/>
  <c r="F23" i="4"/>
  <c r="F24" i="3"/>
  <c r="F24" i="4"/>
  <c r="F25" i="3"/>
  <c r="F25" i="4"/>
  <c r="F26" i="3"/>
  <c r="F26" i="4"/>
  <c r="F27" i="3"/>
  <c r="F27" i="4"/>
  <c r="F28" i="3"/>
  <c r="F28" i="4"/>
  <c r="F29" i="3"/>
  <c r="F29" i="4"/>
  <c r="F30" i="3"/>
  <c r="F30" i="4"/>
  <c r="F31" i="3"/>
  <c r="F31" i="4"/>
  <c r="F32" i="3"/>
  <c r="F32" i="4"/>
  <c r="F33" i="3"/>
  <c r="F33" i="4"/>
  <c r="F34" i="3"/>
  <c r="F34" i="4"/>
  <c r="F36" i="3"/>
  <c r="F36" i="4"/>
  <c r="F37" i="3"/>
  <c r="F37" i="4"/>
  <c r="F38" i="3"/>
  <c r="F38" i="4"/>
  <c r="F39" i="3"/>
  <c r="F39" i="4"/>
  <c r="F40" i="3"/>
  <c r="F40" i="4"/>
  <c r="F41" i="3"/>
  <c r="F41" i="4"/>
  <c r="F42" i="3"/>
  <c r="F42" i="4"/>
  <c r="F43" i="3"/>
  <c r="F43" i="4"/>
  <c r="F44" i="3"/>
  <c r="F44" i="4"/>
  <c r="F45" i="3"/>
  <c r="F45" i="4"/>
  <c r="F46" i="3"/>
  <c r="F46" i="4"/>
  <c r="F47" i="3"/>
  <c r="F47" i="4"/>
  <c r="F48" i="3"/>
  <c r="F48" i="4"/>
  <c r="F49" i="3"/>
  <c r="F49" i="4"/>
  <c r="F50" i="3"/>
  <c r="F50" i="4"/>
  <c r="F51" i="3"/>
  <c r="F51" i="4"/>
  <c r="F52" i="3"/>
  <c r="F52" i="4"/>
  <c r="F56" i="4"/>
  <c r="E5" i="3"/>
  <c r="E5" i="4"/>
  <c r="E6" i="3"/>
  <c r="E6" i="4"/>
  <c r="E7" i="3"/>
  <c r="E7" i="4"/>
  <c r="E8" i="3"/>
  <c r="E8" i="4"/>
  <c r="E9" i="3"/>
  <c r="E9" i="4"/>
  <c r="E10" i="3"/>
  <c r="E10" i="4"/>
  <c r="E11" i="3"/>
  <c r="E11" i="4"/>
  <c r="E12" i="3"/>
  <c r="E12" i="4"/>
  <c r="E13" i="3"/>
  <c r="E13" i="4"/>
  <c r="E14" i="3"/>
  <c r="E14" i="4"/>
  <c r="E15" i="3"/>
  <c r="E15" i="4"/>
  <c r="E16" i="3"/>
  <c r="E16" i="4"/>
  <c r="E17" i="3"/>
  <c r="E17" i="4"/>
  <c r="E18" i="3"/>
  <c r="E18" i="4"/>
  <c r="E19" i="3"/>
  <c r="E19" i="4"/>
  <c r="E20" i="3"/>
  <c r="E20" i="4"/>
  <c r="E21" i="3"/>
  <c r="E21" i="4"/>
  <c r="E22" i="3"/>
  <c r="E22" i="4"/>
  <c r="E23" i="3"/>
  <c r="E23" i="4"/>
  <c r="E24" i="3"/>
  <c r="E24" i="4"/>
  <c r="E25" i="3"/>
  <c r="E25" i="4"/>
  <c r="E26" i="3"/>
  <c r="E26" i="4"/>
  <c r="E27" i="3"/>
  <c r="E27" i="4"/>
  <c r="E28" i="3"/>
  <c r="E28" i="4"/>
  <c r="E29" i="3"/>
  <c r="E29" i="4"/>
  <c r="E30" i="3"/>
  <c r="E30" i="4"/>
  <c r="E31" i="3"/>
  <c r="E31" i="4"/>
  <c r="E32" i="3"/>
  <c r="E32" i="4"/>
  <c r="E33" i="3"/>
  <c r="E33" i="4"/>
  <c r="E34" i="3"/>
  <c r="E34" i="4"/>
  <c r="E36" i="3"/>
  <c r="E36" i="4"/>
  <c r="E37" i="3"/>
  <c r="E37" i="4"/>
  <c r="E38" i="3"/>
  <c r="E38" i="4"/>
  <c r="E39" i="3"/>
  <c r="E39" i="4"/>
  <c r="E40" i="3"/>
  <c r="E40" i="4"/>
  <c r="E41" i="3"/>
  <c r="E41" i="4"/>
  <c r="E42" i="3"/>
  <c r="E42" i="4"/>
  <c r="E43" i="3"/>
  <c r="E43" i="4"/>
  <c r="E44" i="3"/>
  <c r="E44" i="4"/>
  <c r="E45" i="3"/>
  <c r="E45" i="4"/>
  <c r="E46" i="3"/>
  <c r="E46" i="4"/>
  <c r="E47" i="3"/>
  <c r="E47" i="4"/>
  <c r="E48" i="3"/>
  <c r="E48" i="4"/>
  <c r="E49" i="3"/>
  <c r="E49" i="4"/>
  <c r="E50" i="3"/>
  <c r="E50" i="4"/>
  <c r="E51" i="3"/>
  <c r="E51" i="4"/>
  <c r="E52" i="3"/>
  <c r="E52" i="4"/>
  <c r="E56" i="4"/>
  <c r="D5" i="3"/>
  <c r="D5" i="4"/>
  <c r="D6" i="3"/>
  <c r="D6" i="4"/>
  <c r="D7" i="3"/>
  <c r="D7" i="4"/>
  <c r="D8" i="3"/>
  <c r="D8" i="4"/>
  <c r="D9" i="3"/>
  <c r="D9" i="4"/>
  <c r="D10" i="3"/>
  <c r="D10" i="4"/>
  <c r="D11" i="3"/>
  <c r="D11" i="4"/>
  <c r="D12" i="3"/>
  <c r="D12" i="4"/>
  <c r="D13" i="3"/>
  <c r="D13" i="4"/>
  <c r="D14" i="3"/>
  <c r="D14" i="4"/>
  <c r="D15" i="3"/>
  <c r="D15" i="4"/>
  <c r="D16" i="3"/>
  <c r="D16" i="4"/>
  <c r="D17" i="3"/>
  <c r="D17" i="4"/>
  <c r="D18" i="3"/>
  <c r="D18" i="4"/>
  <c r="D19" i="3"/>
  <c r="D19" i="4"/>
  <c r="D20" i="3"/>
  <c r="D20" i="4"/>
  <c r="D21" i="3"/>
  <c r="D21" i="4"/>
  <c r="D22" i="3"/>
  <c r="D22" i="4"/>
  <c r="D23" i="3"/>
  <c r="D23" i="4"/>
  <c r="D24" i="3"/>
  <c r="D24" i="4"/>
  <c r="D25" i="3"/>
  <c r="D25" i="4"/>
  <c r="D26" i="3"/>
  <c r="D26" i="4"/>
  <c r="D27" i="3"/>
  <c r="D27" i="4"/>
  <c r="D28" i="3"/>
  <c r="D28" i="4"/>
  <c r="D29" i="3"/>
  <c r="D29" i="4"/>
  <c r="D30" i="3"/>
  <c r="D30" i="4"/>
  <c r="D31" i="3"/>
  <c r="D31" i="4"/>
  <c r="D32" i="3"/>
  <c r="D32" i="4"/>
  <c r="D33" i="3"/>
  <c r="D33" i="4"/>
  <c r="D34" i="3"/>
  <c r="D34" i="4"/>
  <c r="D36" i="3"/>
  <c r="D36" i="4"/>
  <c r="D37" i="3"/>
  <c r="D37" i="4"/>
  <c r="D38" i="3"/>
  <c r="D38" i="4"/>
  <c r="D39" i="3"/>
  <c r="D39" i="4"/>
  <c r="D40" i="3"/>
  <c r="D40" i="4"/>
  <c r="D41" i="3"/>
  <c r="D41" i="4"/>
  <c r="D42" i="3"/>
  <c r="D42" i="4"/>
  <c r="D43" i="3"/>
  <c r="D43" i="4"/>
  <c r="D44" i="3"/>
  <c r="D44" i="4"/>
  <c r="D45" i="3"/>
  <c r="D45" i="4"/>
  <c r="D46" i="3"/>
  <c r="D46" i="4"/>
  <c r="D47" i="3"/>
  <c r="D47" i="4"/>
  <c r="D48" i="3"/>
  <c r="D48" i="4"/>
  <c r="D49" i="3"/>
  <c r="D49" i="4"/>
  <c r="D50" i="3"/>
  <c r="D50" i="4"/>
  <c r="D51" i="3"/>
  <c r="D51" i="4"/>
  <c r="D52" i="3"/>
  <c r="D52" i="4"/>
  <c r="D56" i="4"/>
  <c r="C5" i="3"/>
  <c r="C5" i="4"/>
  <c r="C6" i="3"/>
  <c r="C6" i="4"/>
  <c r="C7" i="3"/>
  <c r="C7" i="4"/>
  <c r="C8" i="3"/>
  <c r="C8" i="4"/>
  <c r="C9" i="3"/>
  <c r="C9" i="4"/>
  <c r="C10" i="3"/>
  <c r="C10" i="4"/>
  <c r="C11" i="3"/>
  <c r="C11" i="4"/>
  <c r="C12" i="3"/>
  <c r="C12" i="4"/>
  <c r="C13" i="3"/>
  <c r="C13" i="4"/>
  <c r="C15" i="3"/>
  <c r="C15" i="4"/>
  <c r="C16" i="3"/>
  <c r="C16" i="4"/>
  <c r="C17" i="3"/>
  <c r="C17" i="4"/>
  <c r="C18" i="3"/>
  <c r="C18" i="4"/>
  <c r="C19" i="3"/>
  <c r="C19" i="4"/>
  <c r="C20" i="3"/>
  <c r="C20" i="4"/>
  <c r="C21" i="3"/>
  <c r="C21" i="4"/>
  <c r="C22" i="3"/>
  <c r="C22" i="4"/>
  <c r="C23" i="3"/>
  <c r="C23" i="4"/>
  <c r="C24" i="3"/>
  <c r="C24" i="4"/>
  <c r="C25" i="3"/>
  <c r="C25" i="4"/>
  <c r="C26" i="3"/>
  <c r="C26" i="4"/>
  <c r="C27" i="3"/>
  <c r="C27" i="4"/>
  <c r="C28" i="3"/>
  <c r="C28" i="4"/>
  <c r="C29" i="3"/>
  <c r="C29" i="4"/>
  <c r="C31" i="3"/>
  <c r="C31" i="4"/>
  <c r="C32" i="3"/>
  <c r="C32" i="4"/>
  <c r="C33" i="3"/>
  <c r="C33" i="4"/>
  <c r="C34" i="3"/>
  <c r="C34" i="4"/>
  <c r="C36" i="3"/>
  <c r="C36" i="4"/>
  <c r="C37" i="3"/>
  <c r="C37" i="4"/>
  <c r="C38" i="3"/>
  <c r="C38" i="4"/>
  <c r="C39" i="3"/>
  <c r="C39" i="4"/>
  <c r="C40" i="3"/>
  <c r="C40" i="4"/>
  <c r="C41" i="3"/>
  <c r="C41" i="4"/>
  <c r="C42" i="3"/>
  <c r="C42" i="4"/>
  <c r="C44" i="3"/>
  <c r="C44" i="4"/>
  <c r="C45" i="3"/>
  <c r="C45" i="4"/>
  <c r="C46" i="3"/>
  <c r="C46" i="4"/>
  <c r="C47" i="3"/>
  <c r="C47" i="4"/>
  <c r="C48" i="3"/>
  <c r="C48" i="4"/>
  <c r="C49" i="3"/>
  <c r="C49" i="4"/>
  <c r="C50" i="3"/>
  <c r="C50" i="4"/>
  <c r="C51" i="3"/>
  <c r="C51" i="4"/>
  <c r="C56" i="4"/>
  <c r="K55" i="4"/>
  <c r="J55" i="4"/>
  <c r="I55" i="4"/>
  <c r="H55" i="4"/>
  <c r="G55" i="4"/>
  <c r="F55" i="4"/>
  <c r="E55" i="4"/>
  <c r="D55" i="4"/>
  <c r="C55" i="4"/>
  <c r="K54" i="4"/>
  <c r="J54" i="4"/>
  <c r="I54" i="4"/>
  <c r="H54" i="4"/>
  <c r="G54" i="4"/>
  <c r="F54" i="4"/>
  <c r="E54" i="4"/>
  <c r="D54" i="4"/>
  <c r="C54" i="4"/>
  <c r="B6" i="3"/>
  <c r="B6" i="4"/>
  <c r="B7" i="3"/>
  <c r="B7" i="4"/>
  <c r="B8" i="3"/>
  <c r="B9" i="3"/>
  <c r="B10" i="3"/>
  <c r="B11" i="3"/>
  <c r="B12" i="3"/>
  <c r="B12" i="4"/>
  <c r="B13" i="3"/>
  <c r="B13" i="4"/>
  <c r="B14" i="3"/>
  <c r="C14" i="3"/>
  <c r="B15" i="3"/>
  <c r="B16" i="3"/>
  <c r="B17" i="3"/>
  <c r="B18" i="3"/>
  <c r="B19" i="3"/>
  <c r="B19" i="4"/>
  <c r="B20" i="3"/>
  <c r="B20" i="4"/>
  <c r="B21" i="3"/>
  <c r="B22" i="3"/>
  <c r="B23" i="3"/>
  <c r="B24" i="3"/>
  <c r="B25" i="3"/>
  <c r="B26" i="3"/>
  <c r="B27" i="3"/>
  <c r="B27" i="4"/>
  <c r="B28" i="3"/>
  <c r="B29" i="3"/>
  <c r="B29" i="4"/>
  <c r="B30" i="3"/>
  <c r="C30" i="3"/>
  <c r="B31" i="3"/>
  <c r="B32" i="3"/>
  <c r="B33" i="3"/>
  <c r="B34" i="3"/>
  <c r="B35" i="3"/>
  <c r="C35" i="3"/>
  <c r="D35" i="3"/>
  <c r="E35" i="3"/>
  <c r="F35" i="3"/>
  <c r="G35" i="3"/>
  <c r="B36" i="3"/>
  <c r="B37" i="3"/>
  <c r="B37" i="4"/>
  <c r="B38" i="3"/>
  <c r="B39" i="3"/>
  <c r="B40" i="3"/>
  <c r="B41" i="3"/>
  <c r="B42" i="3"/>
  <c r="B42" i="4"/>
  <c r="B43" i="3"/>
  <c r="C43" i="3"/>
  <c r="B44" i="3"/>
  <c r="B44" i="4"/>
  <c r="B45" i="3"/>
  <c r="B46" i="3"/>
  <c r="B47" i="3"/>
  <c r="B48" i="3"/>
  <c r="B49" i="3"/>
  <c r="B50" i="3"/>
  <c r="B51" i="3"/>
  <c r="B51" i="4"/>
  <c r="B52" i="3"/>
  <c r="C52" i="3"/>
  <c r="B5" i="3"/>
  <c r="K53" i="2"/>
  <c r="J53" i="2"/>
  <c r="I53" i="2"/>
  <c r="H53" i="2"/>
  <c r="G53" i="2"/>
  <c r="F53" i="2"/>
  <c r="E53" i="2"/>
  <c r="D53" i="2"/>
  <c r="C53" i="2"/>
  <c r="B53" i="2"/>
  <c r="B54" i="3"/>
  <c r="K54" i="3"/>
  <c r="J54" i="3"/>
  <c r="I54" i="3"/>
  <c r="H54" i="3"/>
  <c r="G54" i="3"/>
  <c r="F54" i="3"/>
  <c r="E54" i="3"/>
  <c r="D54" i="3"/>
  <c r="C54" i="3"/>
  <c r="B53" i="1"/>
  <c r="C53" i="1"/>
  <c r="D53" i="1"/>
  <c r="E53" i="1"/>
  <c r="F53" i="1"/>
  <c r="G53" i="1"/>
  <c r="H53" i="1"/>
  <c r="I53" i="1"/>
  <c r="J53" i="1"/>
  <c r="K53" i="1"/>
</calcChain>
</file>

<file path=xl/sharedStrings.xml><?xml version="1.0" encoding="utf-8"?>
<sst xmlns="http://schemas.openxmlformats.org/spreadsheetml/2006/main" count="210" uniqueCount="58">
  <si>
    <t>AZ</t>
  </si>
  <si>
    <t>CA</t>
  </si>
  <si>
    <t>CO</t>
  </si>
  <si>
    <t>ID</t>
  </si>
  <si>
    <t>MT</t>
  </si>
  <si>
    <t>NV</t>
  </si>
  <si>
    <t>NM</t>
  </si>
  <si>
    <t>OR</t>
  </si>
  <si>
    <t>SD</t>
  </si>
  <si>
    <t>UT</t>
  </si>
  <si>
    <t>WA</t>
  </si>
  <si>
    <t>WY</t>
  </si>
  <si>
    <t>AL</t>
  </si>
  <si>
    <t>AR</t>
  </si>
  <si>
    <t>FL</t>
  </si>
  <si>
    <t>GA</t>
  </si>
  <si>
    <t>KY</t>
  </si>
  <si>
    <t>LA</t>
  </si>
  <si>
    <t>MS</t>
  </si>
  <si>
    <t>NC</t>
  </si>
  <si>
    <t>OK</t>
  </si>
  <si>
    <t>SC</t>
  </si>
  <si>
    <t>TN</t>
  </si>
  <si>
    <t>TX</t>
  </si>
  <si>
    <t>VA</t>
  </si>
  <si>
    <t>CT</t>
  </si>
  <si>
    <t>DE</t>
  </si>
  <si>
    <t>IL</t>
  </si>
  <si>
    <t>IN</t>
  </si>
  <si>
    <t>IA</t>
  </si>
  <si>
    <t>KS</t>
  </si>
  <si>
    <t>ME</t>
  </si>
  <si>
    <t>MD</t>
  </si>
  <si>
    <t>MA</t>
  </si>
  <si>
    <t>MI</t>
  </si>
  <si>
    <t>MN</t>
  </si>
  <si>
    <t>MO</t>
  </si>
  <si>
    <t>NE</t>
  </si>
  <si>
    <t>NH</t>
  </si>
  <si>
    <t>NJ</t>
  </si>
  <si>
    <t>NY</t>
  </si>
  <si>
    <t>ND</t>
  </si>
  <si>
    <t>OH</t>
  </si>
  <si>
    <t>PA</t>
  </si>
  <si>
    <t>RI</t>
  </si>
  <si>
    <t>VT</t>
  </si>
  <si>
    <t>WV</t>
  </si>
  <si>
    <t>WI</t>
  </si>
  <si>
    <t>Totals</t>
  </si>
  <si>
    <t>State</t>
  </si>
  <si>
    <t>Dry Tons Available at the $ per Dry Ton Cost Shown Below</t>
  </si>
  <si>
    <t>Table 1. Estimated available biomass from thinnings by state as reported in the Update. Notes: (1) These estimates include the roundwood mill  capacity limit, (2) these are the entire thinnings estimated which were halved to develop the composite estimate  in the report, and (3) include federal land.</t>
  </si>
  <si>
    <t>Table 4. Percent of total biomass from thinnings by state that is unreported because of the roundwood mill capacity limit. Note: includes federal land.</t>
  </si>
  <si>
    <t>Table 2. Estimated total biomass from thinnings by state that were not included in the report because of the roundwood mill capacity limit. Note: includes federal land.</t>
  </si>
  <si>
    <t>Table 3. Estimated total biomass from thinnings by state that includes the unreported biomass because of the roundwood mill capacity limit. Note: includes federal land.</t>
  </si>
  <si>
    <t>Avg</t>
  </si>
  <si>
    <t>Min</t>
  </si>
  <si>
    <t>Max</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</si>
</sst>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6" formatCode="&quot;$&quot;#,##0_);[Red]\(&quot;$&quot;#,##0\)"/>
    <numFmt numFmtId="44" formatCode="_(&quot;$&quot;* #,##0.00_);_(&quot;$&quot;* \(#,##0.00\);_(&quot;$&quot;* &quot;-&quot;??_);_(@_)"/>
  </numFmts>
  <fonts count="4" x14ac:knownFonts="1">
    <font>
      <sz val="11"/>
      <color theme="1"/>
      <name val="Calibri"/>
      <family val="2"/>
      <scheme val="minor"/>
    </font>
    <font>
      <b/>
      <sz val="11"/>
      <color theme="1"/>
      <name val="Arial"/>
      <family val="2"/>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16">
    <xf numFmtId="0" fontId="0" fillId="0" borderId="0" xfId="0"/>
    <xf numFmtId="0" fontId="0" fillId="0" borderId="0" xfId="0" quotePrefix="1" applyNumberFormat="1"/>
    <xf numFmtId="3" fontId="0" fillId="0" borderId="0" xfId="0" quotePrefix="1" applyNumberFormat="1"/>
    <xf numFmtId="0" fontId="0" fillId="0" borderId="0" xfId="0" applyNumberFormat="1"/>
    <xf numFmtId="1" fontId="0" fillId="0" borderId="0" xfId="0" applyNumberFormat="1"/>
    <xf numFmtId="0" fontId="1" fillId="0" borderId="0" xfId="0" applyFont="1" applyAlignment="1">
      <alignment horizontal="left" wrapText="1"/>
    </xf>
    <xf numFmtId="0" fontId="3" fillId="0" borderId="0" xfId="0" quotePrefix="1" applyNumberFormat="1" applyFont="1"/>
    <xf numFmtId="6" fontId="3" fillId="0" borderId="0" xfId="0" quotePrefix="1" applyNumberFormat="1" applyFont="1"/>
    <xf numFmtId="5" fontId="3" fillId="0" borderId="0" xfId="1" applyNumberFormat="1" applyFont="1"/>
    <xf numFmtId="5" fontId="3" fillId="0" borderId="0" xfId="1" applyNumberFormat="1" applyFont="1" applyAlignment="1"/>
    <xf numFmtId="3" fontId="0" fillId="0" borderId="0" xfId="0" applyNumberFormat="1"/>
    <xf numFmtId="0" fontId="1" fillId="0" borderId="0" xfId="0" applyFont="1" applyAlignment="1">
      <alignment horizontal="left" wrapText="1"/>
    </xf>
    <xf numFmtId="1" fontId="0" fillId="0" borderId="0" xfId="0" quotePrefix="1" applyNumberFormat="1" applyAlignment="1">
      <alignment horizontal="right"/>
    </xf>
    <xf numFmtId="3" fontId="0" fillId="0" borderId="0" xfId="0" quotePrefix="1" applyNumberFormat="1" applyAlignment="1">
      <alignment wrapText="1"/>
    </xf>
    <xf numFmtId="6" fontId="3" fillId="0" borderId="0" xfId="0" quotePrefix="1" applyNumberFormat="1" applyFont="1" applyAlignment="1">
      <alignment horizontal="center"/>
    </xf>
    <xf numFmtId="0" fontId="1" fillId="0" borderId="0" xfId="0" applyFont="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U53"/>
  <sheetViews>
    <sheetView tabSelected="1" workbookViewId="0">
      <selection activeCell="A2" sqref="A2"/>
    </sheetView>
  </sheetViews>
  <sheetFormatPr baseColWidth="10" defaultColWidth="8.83203125" defaultRowHeight="14" x14ac:dyDescent="0"/>
  <cols>
    <col min="1" max="11" width="10.6640625" customWidth="1"/>
    <col min="12" max="21" width="12.5" bestFit="1" customWidth="1"/>
  </cols>
  <sheetData>
    <row r="1" spans="1:21" ht="45.75" customHeight="1">
      <c r="A1" s="15" t="s">
        <v>51</v>
      </c>
      <c r="B1" s="15"/>
      <c r="C1" s="15"/>
      <c r="D1" s="15"/>
      <c r="E1" s="15"/>
      <c r="F1" s="15"/>
      <c r="G1" s="15"/>
      <c r="H1" s="15"/>
      <c r="I1" s="15"/>
      <c r="J1" s="15"/>
      <c r="K1" s="15"/>
      <c r="L1" s="5"/>
      <c r="M1" s="5"/>
    </row>
    <row r="2" spans="1:21" ht="15" customHeight="1">
      <c r="A2" s="6"/>
      <c r="B2" s="14" t="s">
        <v>50</v>
      </c>
      <c r="C2" s="14"/>
      <c r="D2" s="14"/>
      <c r="E2" s="14"/>
      <c r="F2" s="14"/>
      <c r="G2" s="14"/>
      <c r="H2" s="14"/>
      <c r="I2" s="14"/>
      <c r="J2" s="14"/>
      <c r="K2" s="14"/>
      <c r="L2" s="1"/>
      <c r="M2" s="1"/>
      <c r="N2" s="1"/>
      <c r="O2" s="1"/>
      <c r="P2" s="1"/>
      <c r="Q2" s="1"/>
      <c r="R2" s="1"/>
      <c r="S2" s="1"/>
      <c r="T2" s="1"/>
      <c r="U2" s="1"/>
    </row>
    <row r="3" spans="1:21" ht="15" customHeight="1">
      <c r="A3" s="6" t="s">
        <v>49</v>
      </c>
      <c r="B3" s="7">
        <v>10</v>
      </c>
      <c r="C3" s="7">
        <v>20</v>
      </c>
      <c r="D3" s="7">
        <v>30</v>
      </c>
      <c r="E3" s="7">
        <v>40</v>
      </c>
      <c r="F3" s="7">
        <v>50</v>
      </c>
      <c r="G3" s="7">
        <v>60</v>
      </c>
      <c r="H3" s="7">
        <v>70</v>
      </c>
      <c r="I3" s="7">
        <v>80</v>
      </c>
      <c r="J3" s="7">
        <v>90</v>
      </c>
      <c r="K3" s="7">
        <v>100</v>
      </c>
      <c r="L3" s="1"/>
      <c r="M3" s="1"/>
      <c r="N3" s="1"/>
      <c r="O3" s="1"/>
      <c r="P3" s="1"/>
      <c r="Q3" s="1"/>
      <c r="R3" s="1"/>
      <c r="S3" s="1"/>
      <c r="T3" s="1"/>
      <c r="U3" s="1"/>
    </row>
    <row r="4" spans="1:21" ht="15" customHeight="1">
      <c r="A4" s="1" t="s">
        <v>12</v>
      </c>
      <c r="B4" s="2">
        <v>0</v>
      </c>
      <c r="C4" s="2">
        <v>342089.54745076882</v>
      </c>
      <c r="D4" s="2">
        <v>808581.30450353108</v>
      </c>
      <c r="E4" s="2">
        <v>1045708.9976457534</v>
      </c>
      <c r="F4" s="2">
        <v>1172476.4639935303</v>
      </c>
      <c r="G4" s="2">
        <v>1257226.8170809972</v>
      </c>
      <c r="H4" s="2">
        <v>1310981.9787830056</v>
      </c>
      <c r="I4" s="2">
        <v>1375184.8805254069</v>
      </c>
      <c r="J4" s="2">
        <v>1421032.9095240068</v>
      </c>
      <c r="K4" s="2">
        <v>1477428.0069238304</v>
      </c>
      <c r="L4" s="2"/>
      <c r="M4" s="2"/>
      <c r="N4" s="2"/>
      <c r="O4" s="2"/>
      <c r="P4" s="2"/>
      <c r="Q4" s="2"/>
      <c r="R4" s="2"/>
      <c r="S4" s="2"/>
      <c r="T4" s="2"/>
      <c r="U4" s="2"/>
    </row>
    <row r="5" spans="1:21" ht="15" customHeight="1">
      <c r="A5" s="1" t="s">
        <v>13</v>
      </c>
      <c r="B5" s="2">
        <v>1905.6890074693065</v>
      </c>
      <c r="C5" s="2">
        <v>386144.61212312127</v>
      </c>
      <c r="D5" s="2">
        <v>877262.35964955902</v>
      </c>
      <c r="E5" s="2">
        <v>1101835.83321909</v>
      </c>
      <c r="F5" s="2">
        <v>1221879.3337804938</v>
      </c>
      <c r="G5" s="2">
        <v>1310063.141780447</v>
      </c>
      <c r="H5" s="2">
        <v>1369064.9457888913</v>
      </c>
      <c r="I5" s="2">
        <v>1431857.8037454777</v>
      </c>
      <c r="J5" s="2">
        <v>1467341.6889365602</v>
      </c>
      <c r="K5" s="2">
        <v>1504562.3574385154</v>
      </c>
      <c r="L5" s="2"/>
      <c r="M5" s="2"/>
      <c r="N5" s="2"/>
      <c r="O5" s="2"/>
      <c r="P5" s="2"/>
      <c r="Q5" s="2"/>
      <c r="R5" s="2"/>
      <c r="S5" s="2"/>
      <c r="T5" s="2"/>
      <c r="U5" s="2"/>
    </row>
    <row r="6" spans="1:21" ht="15" customHeight="1">
      <c r="A6" s="1" t="s">
        <v>0</v>
      </c>
      <c r="B6" s="2">
        <v>1131.1048411744339</v>
      </c>
      <c r="C6" s="2">
        <v>18846.589182649892</v>
      </c>
      <c r="D6" s="2">
        <v>56228.388467682744</v>
      </c>
      <c r="E6" s="2">
        <v>63296.315302588628</v>
      </c>
      <c r="F6" s="2">
        <v>68796.726033042622</v>
      </c>
      <c r="G6" s="2">
        <v>73382.369905569023</v>
      </c>
      <c r="H6" s="2">
        <v>73382.369905569023</v>
      </c>
      <c r="I6" s="2">
        <v>73382.369905569023</v>
      </c>
      <c r="J6" s="2">
        <v>73382.369905569023</v>
      </c>
      <c r="K6" s="2">
        <v>73382.369905569023</v>
      </c>
      <c r="L6" s="2"/>
      <c r="M6" s="2"/>
      <c r="N6" s="2"/>
      <c r="O6" s="2"/>
      <c r="P6" s="2"/>
      <c r="Q6" s="2"/>
      <c r="R6" s="2"/>
      <c r="S6" s="2"/>
      <c r="T6" s="2"/>
      <c r="U6" s="2"/>
    </row>
    <row r="7" spans="1:21" ht="15" customHeight="1">
      <c r="A7" s="1" t="s">
        <v>1</v>
      </c>
      <c r="B7" s="2">
        <v>0</v>
      </c>
      <c r="C7" s="2">
        <v>171003.19750671383</v>
      </c>
      <c r="D7" s="2">
        <v>699797.69112619373</v>
      </c>
      <c r="E7" s="2">
        <v>1162617.3513280973</v>
      </c>
      <c r="F7" s="2">
        <v>1573551.2555738194</v>
      </c>
      <c r="G7" s="2">
        <v>1714379.0032303275</v>
      </c>
      <c r="H7" s="2">
        <v>1933215.1459257954</v>
      </c>
      <c r="I7" s="2">
        <v>1987985.5588106981</v>
      </c>
      <c r="J7" s="2">
        <v>1987985.5588106981</v>
      </c>
      <c r="K7" s="2">
        <v>1987985.5588106981</v>
      </c>
      <c r="L7" s="2"/>
      <c r="M7" s="2"/>
      <c r="N7" s="2"/>
      <c r="O7" s="2"/>
      <c r="P7" s="2"/>
      <c r="Q7" s="2"/>
      <c r="R7" s="2"/>
      <c r="S7" s="2"/>
      <c r="T7" s="2"/>
      <c r="U7" s="2"/>
    </row>
    <row r="8" spans="1:21" ht="15" customHeight="1">
      <c r="A8" s="1" t="s">
        <v>2</v>
      </c>
      <c r="B8" s="2">
        <v>0</v>
      </c>
      <c r="C8" s="2">
        <v>12158.829745331504</v>
      </c>
      <c r="D8" s="2">
        <v>35753.137585759949</v>
      </c>
      <c r="E8" s="2">
        <v>44552.745077425338</v>
      </c>
      <c r="F8" s="2">
        <v>72896.286997378993</v>
      </c>
      <c r="G8" s="2">
        <v>75291.009367634862</v>
      </c>
      <c r="H8" s="2">
        <v>75291.009367634862</v>
      </c>
      <c r="I8" s="2">
        <v>75291.009367634862</v>
      </c>
      <c r="J8" s="2">
        <v>75291.009367634862</v>
      </c>
      <c r="K8" s="2">
        <v>75291.009367634862</v>
      </c>
      <c r="L8" s="2"/>
      <c r="M8" s="2"/>
      <c r="N8" s="2"/>
      <c r="O8" s="2"/>
      <c r="P8" s="2"/>
      <c r="Q8" s="2"/>
      <c r="R8" s="2"/>
      <c r="S8" s="2"/>
      <c r="T8" s="2"/>
      <c r="U8" s="2"/>
    </row>
    <row r="9" spans="1:21" ht="15" customHeight="1">
      <c r="A9" s="1" t="s">
        <v>25</v>
      </c>
      <c r="B9" s="2">
        <v>0</v>
      </c>
      <c r="C9" s="2">
        <v>447.17540775442791</v>
      </c>
      <c r="D9" s="2">
        <v>3012.2740058286217</v>
      </c>
      <c r="E9" s="2">
        <v>31061.3032477745</v>
      </c>
      <c r="F9" s="2">
        <v>31061.3032477745</v>
      </c>
      <c r="G9" s="2">
        <v>31061.3032477745</v>
      </c>
      <c r="H9" s="2">
        <v>31061.3032477745</v>
      </c>
      <c r="I9" s="2">
        <v>31061.3032477745</v>
      </c>
      <c r="J9" s="2">
        <v>31061.3032477745</v>
      </c>
      <c r="K9" s="2">
        <v>31061.3032477745</v>
      </c>
      <c r="L9" s="2"/>
      <c r="M9" s="2"/>
      <c r="N9" s="2"/>
      <c r="O9" s="2"/>
      <c r="P9" s="2"/>
      <c r="Q9" s="2"/>
      <c r="R9" s="2"/>
      <c r="S9" s="2"/>
      <c r="T9" s="2"/>
      <c r="U9" s="2"/>
    </row>
    <row r="10" spans="1:21" ht="15" customHeight="1">
      <c r="A10" s="1" t="s">
        <v>26</v>
      </c>
      <c r="B10" s="2">
        <v>0</v>
      </c>
      <c r="C10" s="2">
        <v>6423.8112095869783</v>
      </c>
      <c r="D10" s="2">
        <v>26326.441142979507</v>
      </c>
      <c r="E10" s="2">
        <v>35016.21498074886</v>
      </c>
      <c r="F10" s="2">
        <v>39729.34870953342</v>
      </c>
      <c r="G10" s="2">
        <v>47383.629746473533</v>
      </c>
      <c r="H10" s="2">
        <v>51474.854182187184</v>
      </c>
      <c r="I10" s="2">
        <v>55758.267012753131</v>
      </c>
      <c r="J10" s="2">
        <v>55758.267012753131</v>
      </c>
      <c r="K10" s="2">
        <v>55758.267012753131</v>
      </c>
      <c r="L10" s="2"/>
      <c r="M10" s="2"/>
      <c r="N10" s="2"/>
      <c r="O10" s="2"/>
      <c r="P10" s="2"/>
      <c r="Q10" s="2"/>
      <c r="R10" s="2"/>
      <c r="S10" s="2"/>
      <c r="T10" s="2"/>
      <c r="U10" s="2"/>
    </row>
    <row r="11" spans="1:21" ht="15" customHeight="1">
      <c r="A11" s="1" t="s">
        <v>14</v>
      </c>
      <c r="B11" s="2">
        <v>2932.8276611825704</v>
      </c>
      <c r="C11" s="2">
        <v>145381.48301742462</v>
      </c>
      <c r="D11" s="2">
        <v>379583.87827089138</v>
      </c>
      <c r="E11" s="2">
        <v>515204.40822712169</v>
      </c>
      <c r="F11" s="2">
        <v>612792.15368020895</v>
      </c>
      <c r="G11" s="2">
        <v>660683.42803882633</v>
      </c>
      <c r="H11" s="2">
        <v>701998.59223481652</v>
      </c>
      <c r="I11" s="2">
        <v>740391.69701873639</v>
      </c>
      <c r="J11" s="2">
        <v>762320.62358179677</v>
      </c>
      <c r="K11" s="2">
        <v>787302.99242764863</v>
      </c>
      <c r="L11" s="2"/>
      <c r="M11" s="2"/>
      <c r="N11" s="2"/>
      <c r="O11" s="2"/>
      <c r="P11" s="2"/>
      <c r="Q11" s="2"/>
      <c r="R11" s="2"/>
      <c r="S11" s="2"/>
      <c r="T11" s="2"/>
      <c r="U11" s="2"/>
    </row>
    <row r="12" spans="1:21" ht="15" customHeight="1">
      <c r="A12" s="1" t="s">
        <v>15</v>
      </c>
      <c r="B12" s="2">
        <v>2359.9029624751447</v>
      </c>
      <c r="C12" s="2">
        <v>416396.58190210396</v>
      </c>
      <c r="D12" s="2">
        <v>1103625.5701738105</v>
      </c>
      <c r="E12" s="2">
        <v>1389905.6210282159</v>
      </c>
      <c r="F12" s="2">
        <v>1554506.793047501</v>
      </c>
      <c r="G12" s="2">
        <v>1666511.7087754076</v>
      </c>
      <c r="H12" s="2">
        <v>1735844.0927891112</v>
      </c>
      <c r="I12" s="2">
        <v>1813948.9807335818</v>
      </c>
      <c r="J12" s="2">
        <v>1867368.7809991529</v>
      </c>
      <c r="K12" s="2">
        <v>1930397.1892502562</v>
      </c>
      <c r="L12" s="2"/>
      <c r="M12" s="2"/>
      <c r="N12" s="2"/>
      <c r="O12" s="2"/>
      <c r="P12" s="2"/>
      <c r="Q12" s="2"/>
      <c r="R12" s="2"/>
      <c r="S12" s="2"/>
      <c r="T12" s="2"/>
      <c r="U12" s="2"/>
    </row>
    <row r="13" spans="1:21" ht="15" customHeight="1">
      <c r="A13" s="1" t="s">
        <v>29</v>
      </c>
      <c r="B13" s="2">
        <v>0</v>
      </c>
      <c r="C13" s="2">
        <v>0</v>
      </c>
      <c r="D13" s="2">
        <v>16961.312372353339</v>
      </c>
      <c r="E13" s="2">
        <v>60965.680446717321</v>
      </c>
      <c r="F13" s="2">
        <v>82144.92423513165</v>
      </c>
      <c r="G13" s="2">
        <v>82144.92423513165</v>
      </c>
      <c r="H13" s="2">
        <v>82144.92423513165</v>
      </c>
      <c r="I13" s="2">
        <v>82144.92423513165</v>
      </c>
      <c r="J13" s="2">
        <v>82144.92423513165</v>
      </c>
      <c r="K13" s="2">
        <v>82144.92423513165</v>
      </c>
      <c r="L13" s="2"/>
      <c r="M13" s="2"/>
      <c r="N13" s="2"/>
      <c r="O13" s="2"/>
      <c r="P13" s="2"/>
      <c r="Q13" s="2"/>
      <c r="R13" s="2"/>
      <c r="S13" s="2"/>
      <c r="T13" s="2"/>
      <c r="U13" s="2"/>
    </row>
    <row r="14" spans="1:21" ht="15" customHeight="1">
      <c r="A14" s="1" t="s">
        <v>3</v>
      </c>
      <c r="B14" s="2">
        <v>0</v>
      </c>
      <c r="C14" s="2">
        <v>22506.254066947775</v>
      </c>
      <c r="D14" s="2">
        <v>168026.53465016081</v>
      </c>
      <c r="E14" s="2">
        <v>301869.2074856367</v>
      </c>
      <c r="F14" s="2">
        <v>461205.25511702185</v>
      </c>
      <c r="G14" s="2">
        <v>591152.74594413303</v>
      </c>
      <c r="H14" s="2">
        <v>705402.08750895609</v>
      </c>
      <c r="I14" s="2">
        <v>753795.25828123989</v>
      </c>
      <c r="J14" s="2">
        <v>804376.46729660977</v>
      </c>
      <c r="K14" s="2">
        <v>856330.20799247187</v>
      </c>
      <c r="L14" s="2"/>
      <c r="M14" s="2"/>
      <c r="N14" s="2"/>
      <c r="O14" s="2"/>
      <c r="P14" s="2"/>
      <c r="Q14" s="2"/>
      <c r="R14" s="2"/>
      <c r="S14" s="2"/>
      <c r="T14" s="2"/>
      <c r="U14" s="2"/>
    </row>
    <row r="15" spans="1:21" ht="15" customHeight="1">
      <c r="A15" s="1" t="s">
        <v>27</v>
      </c>
      <c r="B15" s="2">
        <v>0</v>
      </c>
      <c r="C15" s="2">
        <v>14720.998935487471</v>
      </c>
      <c r="D15" s="2">
        <v>44523.670830843541</v>
      </c>
      <c r="E15" s="2">
        <v>176159.97986591962</v>
      </c>
      <c r="F15" s="2">
        <v>202477.73768753326</v>
      </c>
      <c r="G15" s="2">
        <v>202477.73768753326</v>
      </c>
      <c r="H15" s="2">
        <v>202477.73768753326</v>
      </c>
      <c r="I15" s="2">
        <v>202477.73768753326</v>
      </c>
      <c r="J15" s="2">
        <v>202477.73768753326</v>
      </c>
      <c r="K15" s="2">
        <v>202477.73768753326</v>
      </c>
      <c r="L15" s="2"/>
      <c r="M15" s="2"/>
      <c r="N15" s="2"/>
      <c r="O15" s="2"/>
      <c r="P15" s="2"/>
      <c r="Q15" s="2"/>
      <c r="R15" s="2"/>
      <c r="S15" s="2"/>
      <c r="T15" s="2"/>
      <c r="U15" s="2"/>
    </row>
    <row r="16" spans="1:21" ht="15" customHeight="1">
      <c r="A16" s="1" t="s">
        <v>28</v>
      </c>
      <c r="B16" s="2">
        <v>0</v>
      </c>
      <c r="C16" s="2">
        <v>22003.023373319764</v>
      </c>
      <c r="D16" s="2">
        <v>111692.95453281993</v>
      </c>
      <c r="E16" s="2">
        <v>286043.73087667406</v>
      </c>
      <c r="F16" s="2">
        <v>361316.6997902905</v>
      </c>
      <c r="G16" s="2">
        <v>361316.6997902905</v>
      </c>
      <c r="H16" s="2">
        <v>361316.6997902905</v>
      </c>
      <c r="I16" s="2">
        <v>361316.6997902905</v>
      </c>
      <c r="J16" s="2">
        <v>361316.6997902905</v>
      </c>
      <c r="K16" s="2">
        <v>361316.6997902905</v>
      </c>
      <c r="L16" s="2"/>
      <c r="M16" s="2"/>
      <c r="N16" s="2"/>
      <c r="O16" s="2"/>
      <c r="P16" s="2"/>
      <c r="Q16" s="2"/>
      <c r="R16" s="2"/>
      <c r="S16" s="2"/>
      <c r="T16" s="2"/>
      <c r="U16" s="2"/>
    </row>
    <row r="17" spans="1:21" ht="15" customHeight="1">
      <c r="A17" s="1" t="s">
        <v>30</v>
      </c>
      <c r="B17" s="2">
        <v>0</v>
      </c>
      <c r="C17" s="2">
        <v>0</v>
      </c>
      <c r="D17" s="2">
        <v>6153.5749270501938</v>
      </c>
      <c r="E17" s="2">
        <v>13816.839343796522</v>
      </c>
      <c r="F17" s="2">
        <v>13816.839343796522</v>
      </c>
      <c r="G17" s="2">
        <v>13816.839343796522</v>
      </c>
      <c r="H17" s="2">
        <v>13816.839343796522</v>
      </c>
      <c r="I17" s="2">
        <v>13816.839343796522</v>
      </c>
      <c r="J17" s="2">
        <v>13816.839343796522</v>
      </c>
      <c r="K17" s="2">
        <v>13816.839343796522</v>
      </c>
      <c r="L17" s="2"/>
      <c r="M17" s="2"/>
      <c r="N17" s="2"/>
      <c r="O17" s="2"/>
      <c r="P17" s="2"/>
      <c r="Q17" s="2"/>
      <c r="R17" s="2"/>
      <c r="S17" s="2"/>
      <c r="T17" s="2"/>
      <c r="U17" s="2"/>
    </row>
    <row r="18" spans="1:21" ht="15" customHeight="1">
      <c r="A18" s="1" t="s">
        <v>16</v>
      </c>
      <c r="B18" s="2">
        <v>16104.421376663488</v>
      </c>
      <c r="C18" s="2">
        <v>248687.43957486725</v>
      </c>
      <c r="D18" s="2">
        <v>735853.51517443266</v>
      </c>
      <c r="E18" s="2">
        <v>943906.08788846107</v>
      </c>
      <c r="F18" s="2">
        <v>1078729.5953599266</v>
      </c>
      <c r="G18" s="2">
        <v>1112395.1057828232</v>
      </c>
      <c r="H18" s="2">
        <v>1112395.1057828232</v>
      </c>
      <c r="I18" s="2">
        <v>1112395.1057828232</v>
      </c>
      <c r="J18" s="2">
        <v>1112395.1057828232</v>
      </c>
      <c r="K18" s="2">
        <v>1112395.1057828232</v>
      </c>
      <c r="L18" s="2"/>
      <c r="M18" s="2"/>
      <c r="N18" s="2"/>
      <c r="O18" s="2"/>
      <c r="P18" s="2"/>
      <c r="Q18" s="2"/>
      <c r="R18" s="2"/>
      <c r="S18" s="2"/>
      <c r="T18" s="2"/>
      <c r="U18" s="2"/>
    </row>
    <row r="19" spans="1:21" ht="15" customHeight="1">
      <c r="A19" s="1" t="s">
        <v>17</v>
      </c>
      <c r="B19" s="2">
        <v>3169.4217613653295</v>
      </c>
      <c r="C19" s="2">
        <v>247418.55061320661</v>
      </c>
      <c r="D19" s="2">
        <v>537150.57860551123</v>
      </c>
      <c r="E19" s="2">
        <v>691742.9728092755</v>
      </c>
      <c r="F19" s="2">
        <v>779624.47359591187</v>
      </c>
      <c r="G19" s="2">
        <v>829458.88838129479</v>
      </c>
      <c r="H19" s="2">
        <v>871039.88475269149</v>
      </c>
      <c r="I19" s="2">
        <v>905143.28042090219</v>
      </c>
      <c r="J19" s="2">
        <v>932486.57028381561</v>
      </c>
      <c r="K19" s="2">
        <v>963637.346710162</v>
      </c>
      <c r="L19" s="2"/>
      <c r="M19" s="2"/>
      <c r="N19" s="2"/>
      <c r="O19" s="2"/>
      <c r="P19" s="2"/>
      <c r="Q19" s="2"/>
      <c r="R19" s="2"/>
      <c r="S19" s="2"/>
      <c r="T19" s="2"/>
      <c r="U19" s="2"/>
    </row>
    <row r="20" spans="1:21" ht="15" customHeight="1">
      <c r="A20" s="1" t="s">
        <v>33</v>
      </c>
      <c r="B20" s="2">
        <v>0</v>
      </c>
      <c r="C20" s="2">
        <v>0</v>
      </c>
      <c r="D20" s="2">
        <v>7570.1736498521768</v>
      </c>
      <c r="E20" s="2">
        <v>43713.794140382859</v>
      </c>
      <c r="F20" s="2">
        <v>43713.794140382859</v>
      </c>
      <c r="G20" s="2">
        <v>43713.794140382859</v>
      </c>
      <c r="H20" s="2">
        <v>43713.794140382859</v>
      </c>
      <c r="I20" s="2">
        <v>43713.794140382859</v>
      </c>
      <c r="J20" s="2">
        <v>43713.794140382859</v>
      </c>
      <c r="K20" s="2">
        <v>43713.794140382859</v>
      </c>
      <c r="L20" s="2"/>
      <c r="M20" s="2"/>
      <c r="N20" s="2"/>
      <c r="O20" s="2"/>
      <c r="P20" s="2"/>
      <c r="Q20" s="2"/>
      <c r="R20" s="2"/>
      <c r="S20" s="2"/>
      <c r="T20" s="2"/>
      <c r="U20" s="2"/>
    </row>
    <row r="21" spans="1:21" ht="15" customHeight="1">
      <c r="A21" s="1" t="s">
        <v>32</v>
      </c>
      <c r="B21" s="2">
        <v>0</v>
      </c>
      <c r="C21" s="2">
        <v>4965.6956677328353</v>
      </c>
      <c r="D21" s="2">
        <v>95657.625738457195</v>
      </c>
      <c r="E21" s="2">
        <v>193232.5296313279</v>
      </c>
      <c r="F21" s="2">
        <v>193232.5296313279</v>
      </c>
      <c r="G21" s="2">
        <v>193232.5296313279</v>
      </c>
      <c r="H21" s="2">
        <v>193232.5296313279</v>
      </c>
      <c r="I21" s="2">
        <v>193232.5296313279</v>
      </c>
      <c r="J21" s="2">
        <v>193232.5296313279</v>
      </c>
      <c r="K21" s="2">
        <v>193232.5296313279</v>
      </c>
      <c r="L21" s="2"/>
      <c r="M21" s="2"/>
      <c r="N21" s="2"/>
      <c r="O21" s="2"/>
      <c r="P21" s="2"/>
      <c r="Q21" s="2"/>
      <c r="R21" s="2"/>
      <c r="S21" s="2"/>
      <c r="T21" s="2"/>
      <c r="U21" s="2"/>
    </row>
    <row r="22" spans="1:21" ht="15" customHeight="1">
      <c r="A22" s="1" t="s">
        <v>31</v>
      </c>
      <c r="B22" s="2">
        <v>0</v>
      </c>
      <c r="C22" s="2">
        <v>10486.260591870327</v>
      </c>
      <c r="D22" s="2">
        <v>87813.621975880829</v>
      </c>
      <c r="E22" s="2">
        <v>192923.44674358709</v>
      </c>
      <c r="F22" s="2">
        <v>301171.02501565893</v>
      </c>
      <c r="G22" s="2">
        <v>417503.17701974162</v>
      </c>
      <c r="H22" s="2">
        <v>534336.80906719656</v>
      </c>
      <c r="I22" s="2">
        <v>628265.02709785779</v>
      </c>
      <c r="J22" s="2">
        <v>732149.85608102416</v>
      </c>
      <c r="K22" s="2">
        <v>825648.98215072101</v>
      </c>
      <c r="L22" s="2"/>
      <c r="M22" s="2"/>
      <c r="N22" s="2"/>
      <c r="O22" s="2"/>
      <c r="P22" s="2"/>
      <c r="Q22" s="2"/>
      <c r="R22" s="2"/>
      <c r="S22" s="2"/>
      <c r="T22" s="2"/>
      <c r="U22" s="2"/>
    </row>
    <row r="23" spans="1:21" ht="15" customHeight="1">
      <c r="A23" s="1" t="s">
        <v>34</v>
      </c>
      <c r="B23" s="2">
        <v>0</v>
      </c>
      <c r="C23" s="2">
        <v>56093.047840485146</v>
      </c>
      <c r="D23" s="2">
        <v>297936.9058426689</v>
      </c>
      <c r="E23" s="2">
        <v>542980.74985781999</v>
      </c>
      <c r="F23" s="2">
        <v>728550.86912331835</v>
      </c>
      <c r="G23" s="2">
        <v>872653.37584356766</v>
      </c>
      <c r="H23" s="2">
        <v>991175.29246695549</v>
      </c>
      <c r="I23" s="2">
        <v>1109508.7342041046</v>
      </c>
      <c r="J23" s="2">
        <v>1205146.3450365469</v>
      </c>
      <c r="K23" s="2">
        <v>1309220.8980397165</v>
      </c>
      <c r="L23" s="2"/>
      <c r="M23" s="2"/>
      <c r="N23" s="2"/>
      <c r="O23" s="2"/>
      <c r="P23" s="2"/>
      <c r="Q23" s="2"/>
      <c r="R23" s="2"/>
      <c r="S23" s="2"/>
      <c r="T23" s="2"/>
      <c r="U23" s="2"/>
    </row>
    <row r="24" spans="1:21" ht="15" customHeight="1">
      <c r="A24" s="1" t="s">
        <v>35</v>
      </c>
      <c r="B24" s="2">
        <v>0</v>
      </c>
      <c r="C24" s="2">
        <v>14799.620359775192</v>
      </c>
      <c r="D24" s="2">
        <v>79533.60323325127</v>
      </c>
      <c r="E24" s="2">
        <v>145001.92581087039</v>
      </c>
      <c r="F24" s="2">
        <v>212159.50443527423</v>
      </c>
      <c r="G24" s="2">
        <v>288890.84015319229</v>
      </c>
      <c r="H24" s="2">
        <v>350591.22194158775</v>
      </c>
      <c r="I24" s="2">
        <v>422863.47629881382</v>
      </c>
      <c r="J24" s="2">
        <v>470172.22420480161</v>
      </c>
      <c r="K24" s="2">
        <v>521214.35516028304</v>
      </c>
      <c r="L24" s="2"/>
      <c r="M24" s="2"/>
      <c r="N24" s="2"/>
      <c r="O24" s="2"/>
      <c r="P24" s="2"/>
      <c r="Q24" s="2"/>
      <c r="R24" s="2"/>
      <c r="S24" s="2"/>
      <c r="T24" s="2"/>
      <c r="U24" s="2"/>
    </row>
    <row r="25" spans="1:21" ht="15" customHeight="1">
      <c r="A25" s="1" t="s">
        <v>36</v>
      </c>
      <c r="B25" s="2">
        <v>0</v>
      </c>
      <c r="C25" s="2">
        <v>49241.181075710963</v>
      </c>
      <c r="D25" s="2">
        <v>285784.45466582151</v>
      </c>
      <c r="E25" s="2">
        <v>542063.18290934246</v>
      </c>
      <c r="F25" s="2">
        <v>725860.00592170714</v>
      </c>
      <c r="G25" s="2">
        <v>915119.48905865347</v>
      </c>
      <c r="H25" s="2">
        <v>1056960.2739435374</v>
      </c>
      <c r="I25" s="2">
        <v>1163337.1238358491</v>
      </c>
      <c r="J25" s="2">
        <v>1195416.8129917018</v>
      </c>
      <c r="K25" s="2">
        <v>1195416.8129917018</v>
      </c>
      <c r="L25" s="2"/>
      <c r="M25" s="2"/>
      <c r="N25" s="2"/>
      <c r="O25" s="2"/>
      <c r="P25" s="2"/>
      <c r="Q25" s="2"/>
      <c r="R25" s="2"/>
      <c r="S25" s="2"/>
      <c r="T25" s="2"/>
      <c r="U25" s="2"/>
    </row>
    <row r="26" spans="1:21" ht="15" customHeight="1">
      <c r="A26" s="1" t="s">
        <v>18</v>
      </c>
      <c r="B26" s="2">
        <v>11650.996761608945</v>
      </c>
      <c r="C26" s="2">
        <v>414186.49405631662</v>
      </c>
      <c r="D26" s="2">
        <v>800500.51904154592</v>
      </c>
      <c r="E26" s="2">
        <v>969447.80790806422</v>
      </c>
      <c r="F26" s="2">
        <v>1056728.1796631701</v>
      </c>
      <c r="G26" s="2">
        <v>1113524.4448367711</v>
      </c>
      <c r="H26" s="2">
        <v>1171528.5060473836</v>
      </c>
      <c r="I26" s="2">
        <v>1206547.1802228685</v>
      </c>
      <c r="J26" s="2">
        <v>1234792.3639853948</v>
      </c>
      <c r="K26" s="2">
        <v>1261522.2119170758</v>
      </c>
      <c r="L26" s="2"/>
      <c r="M26" s="2"/>
      <c r="N26" s="2"/>
      <c r="O26" s="2"/>
      <c r="P26" s="2"/>
      <c r="Q26" s="2"/>
      <c r="R26" s="2"/>
      <c r="S26" s="2"/>
      <c r="T26" s="2"/>
      <c r="U26" s="2"/>
    </row>
    <row r="27" spans="1:21" ht="15" customHeight="1">
      <c r="A27" s="1" t="s">
        <v>4</v>
      </c>
      <c r="B27" s="2">
        <v>0</v>
      </c>
      <c r="C27" s="2">
        <v>16670.511565833447</v>
      </c>
      <c r="D27" s="2">
        <v>99051.823216311197</v>
      </c>
      <c r="E27" s="2">
        <v>242352.16988151951</v>
      </c>
      <c r="F27" s="2">
        <v>414458.80956222536</v>
      </c>
      <c r="G27" s="2">
        <v>518200.38984366757</v>
      </c>
      <c r="H27" s="2">
        <v>625611.01579180534</v>
      </c>
      <c r="I27" s="2">
        <v>785888.38689047995</v>
      </c>
      <c r="J27" s="2">
        <v>849581.90611811343</v>
      </c>
      <c r="K27" s="2">
        <v>915578.54709381086</v>
      </c>
      <c r="L27" s="2"/>
      <c r="M27" s="2"/>
      <c r="N27" s="2"/>
      <c r="O27" s="2"/>
      <c r="P27" s="2"/>
      <c r="Q27" s="2"/>
      <c r="R27" s="2"/>
      <c r="S27" s="2"/>
      <c r="T27" s="2"/>
      <c r="U27" s="2"/>
    </row>
    <row r="28" spans="1:21" ht="15" customHeight="1">
      <c r="A28" s="1" t="s">
        <v>19</v>
      </c>
      <c r="B28" s="2">
        <v>665.04119175237008</v>
      </c>
      <c r="C28" s="2">
        <v>457025.09631984029</v>
      </c>
      <c r="D28" s="2">
        <v>1128661.7023878875</v>
      </c>
      <c r="E28" s="2">
        <v>1426265.5085562447</v>
      </c>
      <c r="F28" s="2">
        <v>1565337.4590000059</v>
      </c>
      <c r="G28" s="2">
        <v>1670952.0824574509</v>
      </c>
      <c r="H28" s="2">
        <v>1762471.4836226993</v>
      </c>
      <c r="I28" s="2">
        <v>1814753.7753011093</v>
      </c>
      <c r="J28" s="2">
        <v>1873715.006223534</v>
      </c>
      <c r="K28" s="2">
        <v>1908238.6659053189</v>
      </c>
      <c r="L28" s="2"/>
      <c r="M28" s="2"/>
      <c r="N28" s="2"/>
      <c r="O28" s="2"/>
      <c r="P28" s="2"/>
      <c r="Q28" s="2"/>
      <c r="R28" s="2"/>
      <c r="S28" s="2"/>
      <c r="T28" s="2"/>
      <c r="U28" s="2"/>
    </row>
    <row r="29" spans="1:21" ht="15" customHeight="1">
      <c r="A29" s="1" t="s">
        <v>41</v>
      </c>
      <c r="B29" s="2">
        <v>0</v>
      </c>
      <c r="C29" s="2">
        <v>0</v>
      </c>
      <c r="D29" s="2">
        <v>2333.1225519358813</v>
      </c>
      <c r="E29" s="2">
        <v>8663.3748125828733</v>
      </c>
      <c r="F29" s="2">
        <v>9617.0757884657669</v>
      </c>
      <c r="G29" s="2">
        <v>13212.872390844746</v>
      </c>
      <c r="H29" s="2">
        <v>14881.138265587604</v>
      </c>
      <c r="I29" s="2">
        <v>14881.138265587604</v>
      </c>
      <c r="J29" s="2">
        <v>14881.138265587604</v>
      </c>
      <c r="K29" s="2">
        <v>14881.138265587604</v>
      </c>
      <c r="L29" s="2"/>
      <c r="M29" s="2"/>
      <c r="N29" s="2"/>
      <c r="O29" s="2"/>
      <c r="P29" s="2"/>
      <c r="Q29" s="2"/>
      <c r="R29" s="2"/>
      <c r="S29" s="2"/>
      <c r="T29" s="2"/>
      <c r="U29" s="2"/>
    </row>
    <row r="30" spans="1:21" ht="15" customHeight="1">
      <c r="A30" s="1" t="s">
        <v>37</v>
      </c>
      <c r="B30" s="2">
        <v>0</v>
      </c>
      <c r="C30" s="2">
        <v>529.89832704103651</v>
      </c>
      <c r="D30" s="2">
        <v>4641.7905963166022</v>
      </c>
      <c r="E30" s="2">
        <v>14250.082055322424</v>
      </c>
      <c r="F30" s="2">
        <v>19901.959037202778</v>
      </c>
      <c r="G30" s="2">
        <v>19901.959037202778</v>
      </c>
      <c r="H30" s="2">
        <v>19901.959037202778</v>
      </c>
      <c r="I30" s="2">
        <v>19901.959037202778</v>
      </c>
      <c r="J30" s="2">
        <v>19901.959037202778</v>
      </c>
      <c r="K30" s="2">
        <v>19901.959037202778</v>
      </c>
      <c r="L30" s="2"/>
      <c r="M30" s="2"/>
      <c r="N30" s="2"/>
      <c r="O30" s="2"/>
      <c r="P30" s="2"/>
      <c r="Q30" s="2"/>
      <c r="R30" s="2"/>
      <c r="S30" s="2"/>
      <c r="T30" s="2"/>
      <c r="U30" s="2"/>
    </row>
    <row r="31" spans="1:21" ht="15" customHeight="1">
      <c r="A31" s="1" t="s">
        <v>38</v>
      </c>
      <c r="B31" s="2">
        <v>0</v>
      </c>
      <c r="C31" s="2">
        <v>2368.3355313779057</v>
      </c>
      <c r="D31" s="2">
        <v>32084.095605807364</v>
      </c>
      <c r="E31" s="2">
        <v>94142.239621722169</v>
      </c>
      <c r="F31" s="2">
        <v>200140.43850471269</v>
      </c>
      <c r="G31" s="2">
        <v>244553.1904398631</v>
      </c>
      <c r="H31" s="2">
        <v>244553.1904398631</v>
      </c>
      <c r="I31" s="2">
        <v>244553.1904398631</v>
      </c>
      <c r="J31" s="2">
        <v>244553.1904398631</v>
      </c>
      <c r="K31" s="2">
        <v>244553.1904398631</v>
      </c>
      <c r="L31" s="2"/>
      <c r="M31" s="2"/>
      <c r="N31" s="2"/>
      <c r="O31" s="2"/>
      <c r="P31" s="2"/>
      <c r="Q31" s="2"/>
      <c r="R31" s="2"/>
      <c r="S31" s="2"/>
      <c r="T31" s="2"/>
      <c r="U31" s="2"/>
    </row>
    <row r="32" spans="1:21" ht="15" customHeight="1">
      <c r="A32" s="1" t="s">
        <v>39</v>
      </c>
      <c r="B32" s="2">
        <v>0</v>
      </c>
      <c r="C32" s="2">
        <v>0</v>
      </c>
      <c r="D32" s="2">
        <v>193.94478950512541</v>
      </c>
      <c r="E32" s="2">
        <v>8709.7379071509513</v>
      </c>
      <c r="F32" s="2">
        <v>8709.7379071509513</v>
      </c>
      <c r="G32" s="2">
        <v>8709.7379071509513</v>
      </c>
      <c r="H32" s="2">
        <v>8709.7379071509513</v>
      </c>
      <c r="I32" s="2">
        <v>8709.7379071509513</v>
      </c>
      <c r="J32" s="2">
        <v>8709.7379071509513</v>
      </c>
      <c r="K32" s="2">
        <v>8709.7379071509513</v>
      </c>
      <c r="L32" s="2"/>
      <c r="M32" s="2"/>
      <c r="N32" s="2"/>
      <c r="O32" s="2"/>
      <c r="P32" s="2"/>
      <c r="Q32" s="2"/>
      <c r="R32" s="2"/>
      <c r="S32" s="2"/>
      <c r="T32" s="2"/>
      <c r="U32" s="2"/>
    </row>
    <row r="33" spans="1:21" ht="15" customHeight="1">
      <c r="A33" s="1" t="s">
        <v>6</v>
      </c>
      <c r="B33" s="2">
        <v>0</v>
      </c>
      <c r="C33" s="2">
        <v>2436.0254529312197</v>
      </c>
      <c r="D33" s="2">
        <v>17168.464151781893</v>
      </c>
      <c r="E33" s="2">
        <v>36791.836329722624</v>
      </c>
      <c r="F33" s="2">
        <v>62572.768597458984</v>
      </c>
      <c r="G33" s="2">
        <v>68914.014207513406</v>
      </c>
      <c r="H33" s="2">
        <v>79904.720152820533</v>
      </c>
      <c r="I33" s="2">
        <v>81929.333956436865</v>
      </c>
      <c r="J33" s="2">
        <v>81929.333956436865</v>
      </c>
      <c r="K33" s="2">
        <v>81929.333956436865</v>
      </c>
      <c r="L33" s="2"/>
      <c r="M33" s="2"/>
      <c r="N33" s="2"/>
      <c r="O33" s="2"/>
      <c r="P33" s="2"/>
      <c r="Q33" s="2"/>
      <c r="R33" s="2"/>
      <c r="S33" s="2"/>
      <c r="T33" s="2"/>
      <c r="U33" s="2"/>
    </row>
    <row r="34" spans="1:21" ht="15" customHeight="1">
      <c r="A34" s="1" t="s">
        <v>5</v>
      </c>
      <c r="B34" s="2">
        <v>0</v>
      </c>
      <c r="C34" s="2">
        <v>0</v>
      </c>
      <c r="D34" s="2">
        <v>0</v>
      </c>
      <c r="E34" s="2">
        <v>0</v>
      </c>
      <c r="F34" s="2">
        <v>0</v>
      </c>
      <c r="G34" s="2">
        <v>0</v>
      </c>
      <c r="H34" s="2">
        <v>610.64319355100542</v>
      </c>
      <c r="I34" s="2">
        <v>610.64319355100542</v>
      </c>
      <c r="J34" s="2">
        <v>610.64319355100542</v>
      </c>
      <c r="K34" s="2">
        <v>610.64319355100542</v>
      </c>
      <c r="L34" s="2"/>
      <c r="M34" s="2"/>
      <c r="N34" s="2"/>
      <c r="O34" s="2"/>
      <c r="P34" s="2"/>
      <c r="Q34" s="2"/>
      <c r="R34" s="2"/>
      <c r="S34" s="2"/>
      <c r="T34" s="2"/>
      <c r="U34" s="2"/>
    </row>
    <row r="35" spans="1:21" ht="15" customHeight="1">
      <c r="A35" s="1" t="s">
        <v>40</v>
      </c>
      <c r="B35" s="2">
        <v>0</v>
      </c>
      <c r="C35" s="2">
        <v>24611.759176633594</v>
      </c>
      <c r="D35" s="2">
        <v>292478.55386948294</v>
      </c>
      <c r="E35" s="2">
        <v>633533.03897385753</v>
      </c>
      <c r="F35" s="2">
        <v>927273.89124556421</v>
      </c>
      <c r="G35" s="2">
        <v>1150580.8220136883</v>
      </c>
      <c r="H35" s="2">
        <v>1321184.2743636104</v>
      </c>
      <c r="I35" s="2">
        <v>1396951.529624474</v>
      </c>
      <c r="J35" s="2">
        <v>1396951.529624474</v>
      </c>
      <c r="K35" s="2">
        <v>1396951.529624474</v>
      </c>
      <c r="L35" s="2"/>
      <c r="M35" s="2"/>
      <c r="N35" s="2"/>
      <c r="O35" s="2"/>
      <c r="P35" s="2"/>
      <c r="Q35" s="2"/>
      <c r="R35" s="2"/>
      <c r="S35" s="2"/>
      <c r="T35" s="2"/>
      <c r="U35" s="2"/>
    </row>
    <row r="36" spans="1:21" ht="15" customHeight="1">
      <c r="A36" s="1" t="s">
        <v>42</v>
      </c>
      <c r="B36" s="2">
        <v>2991.1644478662911</v>
      </c>
      <c r="C36" s="2">
        <v>11371.370734810325</v>
      </c>
      <c r="D36" s="2">
        <v>152600.7303791061</v>
      </c>
      <c r="E36" s="2">
        <v>416798.72495722031</v>
      </c>
      <c r="F36" s="2">
        <v>416798.72495722031</v>
      </c>
      <c r="G36" s="2">
        <v>416798.72495722031</v>
      </c>
      <c r="H36" s="2">
        <v>416798.72495722031</v>
      </c>
      <c r="I36" s="2">
        <v>416798.72495722031</v>
      </c>
      <c r="J36" s="2">
        <v>416798.72495722031</v>
      </c>
      <c r="K36" s="2">
        <v>416798.72495722031</v>
      </c>
      <c r="L36" s="2"/>
      <c r="M36" s="2"/>
      <c r="N36" s="2"/>
      <c r="O36" s="2"/>
      <c r="P36" s="2"/>
      <c r="Q36" s="2"/>
      <c r="R36" s="2"/>
      <c r="S36" s="2"/>
      <c r="T36" s="2"/>
      <c r="U36" s="2"/>
    </row>
    <row r="37" spans="1:21" ht="15" customHeight="1">
      <c r="A37" s="1" t="s">
        <v>20</v>
      </c>
      <c r="B37" s="2">
        <v>0</v>
      </c>
      <c r="C37" s="2">
        <v>41962.135352063269</v>
      </c>
      <c r="D37" s="2">
        <v>98322.856081147227</v>
      </c>
      <c r="E37" s="2">
        <v>143868.82385951886</v>
      </c>
      <c r="F37" s="2">
        <v>174571.85497503605</v>
      </c>
      <c r="G37" s="2">
        <v>196079.28879709661</v>
      </c>
      <c r="H37" s="2">
        <v>212090.32565764608</v>
      </c>
      <c r="I37" s="2">
        <v>222916.93536174859</v>
      </c>
      <c r="J37" s="2">
        <v>231952.36092093273</v>
      </c>
      <c r="K37" s="2">
        <v>241148.4020461895</v>
      </c>
      <c r="L37" s="2"/>
      <c r="M37" s="2"/>
      <c r="N37" s="2"/>
      <c r="O37" s="2"/>
      <c r="P37" s="2"/>
      <c r="Q37" s="2"/>
      <c r="R37" s="2"/>
      <c r="S37" s="2"/>
      <c r="T37" s="2"/>
      <c r="U37" s="2"/>
    </row>
    <row r="38" spans="1:21" ht="15" customHeight="1">
      <c r="A38" s="1" t="s">
        <v>7</v>
      </c>
      <c r="B38" s="2">
        <v>0</v>
      </c>
      <c r="C38" s="2">
        <v>533177.88428020943</v>
      </c>
      <c r="D38" s="2">
        <v>1688204.3231149197</v>
      </c>
      <c r="E38" s="2">
        <v>2332506.9982382054</v>
      </c>
      <c r="F38" s="2">
        <v>2665089.7570765433</v>
      </c>
      <c r="G38" s="2">
        <v>2901106.9932827535</v>
      </c>
      <c r="H38" s="2">
        <v>3079317.863998652</v>
      </c>
      <c r="I38" s="2">
        <v>3229947.8337587025</v>
      </c>
      <c r="J38" s="2">
        <v>3342635.6317029013</v>
      </c>
      <c r="K38" s="2">
        <v>3397497.6000472344</v>
      </c>
      <c r="L38" s="2"/>
      <c r="M38" s="2"/>
      <c r="N38" s="2"/>
      <c r="O38" s="2"/>
      <c r="P38" s="2"/>
      <c r="Q38" s="2"/>
      <c r="R38" s="2"/>
      <c r="S38" s="2"/>
      <c r="T38" s="2"/>
      <c r="U38" s="2"/>
    </row>
    <row r="39" spans="1:21" ht="15" customHeight="1">
      <c r="A39" s="1" t="s">
        <v>43</v>
      </c>
      <c r="B39" s="2">
        <v>0</v>
      </c>
      <c r="C39" s="2">
        <v>48116.033094432714</v>
      </c>
      <c r="D39" s="2">
        <v>548490.02586065885</v>
      </c>
      <c r="E39" s="2">
        <v>1054856.0459121312</v>
      </c>
      <c r="F39" s="2">
        <v>1491615.2249850028</v>
      </c>
      <c r="G39" s="2">
        <v>1675636.3056809641</v>
      </c>
      <c r="H39" s="2">
        <v>1675636.3056809641</v>
      </c>
      <c r="I39" s="2">
        <v>1675636.3056809641</v>
      </c>
      <c r="J39" s="2">
        <v>1675636.3056809641</v>
      </c>
      <c r="K39" s="2">
        <v>1675636.3056809641</v>
      </c>
      <c r="L39" s="2"/>
      <c r="M39" s="2"/>
      <c r="N39" s="2"/>
      <c r="O39" s="2"/>
      <c r="P39" s="2"/>
      <c r="Q39" s="2"/>
      <c r="R39" s="2"/>
      <c r="S39" s="2"/>
      <c r="T39" s="2"/>
      <c r="U39" s="2"/>
    </row>
    <row r="40" spans="1:21" ht="15" customHeight="1">
      <c r="A40" s="1" t="s">
        <v>44</v>
      </c>
      <c r="B40" s="2">
        <v>0</v>
      </c>
      <c r="C40" s="2">
        <v>0</v>
      </c>
      <c r="D40" s="2">
        <v>146.21586446726872</v>
      </c>
      <c r="E40" s="2">
        <v>8386.4648275465352</v>
      </c>
      <c r="F40" s="2">
        <v>8386.4648275465352</v>
      </c>
      <c r="G40" s="2">
        <v>8386.4648275465352</v>
      </c>
      <c r="H40" s="2">
        <v>8386.4648275465352</v>
      </c>
      <c r="I40" s="2">
        <v>8386.4648275465352</v>
      </c>
      <c r="J40" s="2">
        <v>8386.4648275465352</v>
      </c>
      <c r="K40" s="2">
        <v>8386.4648275465352</v>
      </c>
      <c r="L40" s="2"/>
      <c r="M40" s="2"/>
      <c r="N40" s="2"/>
      <c r="O40" s="2"/>
      <c r="P40" s="2"/>
      <c r="Q40" s="2"/>
      <c r="R40" s="2"/>
      <c r="S40" s="2"/>
      <c r="T40" s="2"/>
      <c r="U40" s="2"/>
    </row>
    <row r="41" spans="1:21" ht="15" customHeight="1">
      <c r="A41" s="1" t="s">
        <v>21</v>
      </c>
      <c r="B41" s="2">
        <v>869.3605922370599</v>
      </c>
      <c r="C41" s="2">
        <v>210353.98356691291</v>
      </c>
      <c r="D41" s="2">
        <v>562378.32655944908</v>
      </c>
      <c r="E41" s="2">
        <v>743324.88859834941</v>
      </c>
      <c r="F41" s="2">
        <v>824940.46254215541</v>
      </c>
      <c r="G41" s="2">
        <v>893568.53250816662</v>
      </c>
      <c r="H41" s="2">
        <v>935275.30804486421</v>
      </c>
      <c r="I41" s="2">
        <v>967924.21326933417</v>
      </c>
      <c r="J41" s="2">
        <v>1005147.1068765146</v>
      </c>
      <c r="K41" s="2">
        <v>1039595.6786712628</v>
      </c>
      <c r="L41" s="2"/>
      <c r="M41" s="2"/>
      <c r="N41" s="2"/>
      <c r="O41" s="2"/>
      <c r="P41" s="2"/>
      <c r="Q41" s="2"/>
      <c r="R41" s="2"/>
      <c r="S41" s="2"/>
      <c r="T41" s="2"/>
      <c r="U41" s="2"/>
    </row>
    <row r="42" spans="1:21" ht="15" customHeight="1">
      <c r="A42" s="1" t="s">
        <v>8</v>
      </c>
      <c r="B42" s="2">
        <v>0</v>
      </c>
      <c r="C42" s="2">
        <v>0</v>
      </c>
      <c r="D42" s="2">
        <v>9786.5627382140083</v>
      </c>
      <c r="E42" s="2">
        <v>26265.540541196879</v>
      </c>
      <c r="F42" s="2">
        <v>41815.355430237178</v>
      </c>
      <c r="G42" s="2">
        <v>54783.327255984346</v>
      </c>
      <c r="H42" s="2">
        <v>59949.797831950935</v>
      </c>
      <c r="I42" s="2">
        <v>66546.604056795579</v>
      </c>
      <c r="J42" s="2">
        <v>70971.610375267366</v>
      </c>
      <c r="K42" s="2">
        <v>71918.121639159872</v>
      </c>
      <c r="L42" s="2"/>
      <c r="M42" s="2"/>
      <c r="N42" s="2"/>
      <c r="O42" s="2"/>
      <c r="P42" s="2"/>
      <c r="Q42" s="2"/>
      <c r="R42" s="2"/>
      <c r="S42" s="2"/>
      <c r="T42" s="2"/>
      <c r="U42" s="2"/>
    </row>
    <row r="43" spans="1:21" ht="15" customHeight="1">
      <c r="A43" s="1" t="s">
        <v>22</v>
      </c>
      <c r="B43" s="2">
        <v>7287.5114383912987</v>
      </c>
      <c r="C43" s="2">
        <v>583049.85538512527</v>
      </c>
      <c r="D43" s="2">
        <v>1078643.4605009581</v>
      </c>
      <c r="E43" s="2">
        <v>1277463.6019212173</v>
      </c>
      <c r="F43" s="2">
        <v>1387499.4663770087</v>
      </c>
      <c r="G43" s="2">
        <v>1458621.1892002006</v>
      </c>
      <c r="H43" s="2">
        <v>1524476.6146889559</v>
      </c>
      <c r="I43" s="2">
        <v>1565861.3783904656</v>
      </c>
      <c r="J43" s="2">
        <v>1597324.950903916</v>
      </c>
      <c r="K43" s="2">
        <v>1617982.4718915997</v>
      </c>
      <c r="L43" s="2"/>
      <c r="M43" s="2"/>
      <c r="N43" s="2"/>
      <c r="O43" s="2"/>
      <c r="P43" s="2"/>
      <c r="Q43" s="2"/>
      <c r="R43" s="2"/>
      <c r="S43" s="2"/>
      <c r="T43" s="2"/>
      <c r="U43" s="2"/>
    </row>
    <row r="44" spans="1:21" ht="15" customHeight="1">
      <c r="A44" s="1" t="s">
        <v>23</v>
      </c>
      <c r="B44" s="2">
        <v>0</v>
      </c>
      <c r="C44" s="2">
        <v>199373.9584478703</v>
      </c>
      <c r="D44" s="2">
        <v>425816.94332504692</v>
      </c>
      <c r="E44" s="2">
        <v>545176.39213769767</v>
      </c>
      <c r="F44" s="2">
        <v>611859.47134570917</v>
      </c>
      <c r="G44" s="2">
        <v>661442.31494215725</v>
      </c>
      <c r="H44" s="2">
        <v>701371.3259384312</v>
      </c>
      <c r="I44" s="2">
        <v>727122.99002902315</v>
      </c>
      <c r="J44" s="2">
        <v>754517.71843238804</v>
      </c>
      <c r="K44" s="2">
        <v>777296.52774268994</v>
      </c>
      <c r="L44" s="2"/>
      <c r="M44" s="2"/>
      <c r="N44" s="2"/>
      <c r="O44" s="2"/>
      <c r="P44" s="2"/>
      <c r="Q44" s="2"/>
      <c r="R44" s="2"/>
      <c r="S44" s="2"/>
      <c r="T44" s="2"/>
      <c r="U44" s="2"/>
    </row>
    <row r="45" spans="1:21" ht="15" customHeight="1">
      <c r="A45" s="1" t="s">
        <v>9</v>
      </c>
      <c r="B45" s="2">
        <v>0</v>
      </c>
      <c r="C45" s="2">
        <v>2367.0118338688085</v>
      </c>
      <c r="D45" s="2">
        <v>18839.491994807406</v>
      </c>
      <c r="E45" s="2">
        <v>34307.375541220288</v>
      </c>
      <c r="F45" s="2">
        <v>38055.106233894177</v>
      </c>
      <c r="G45" s="2">
        <v>41969.474280578652</v>
      </c>
      <c r="H45" s="2">
        <v>45686.986109400634</v>
      </c>
      <c r="I45" s="2">
        <v>45686.986109400634</v>
      </c>
      <c r="J45" s="2">
        <v>45686.986109400634</v>
      </c>
      <c r="K45" s="2">
        <v>45686.986109400634</v>
      </c>
      <c r="L45" s="2"/>
      <c r="M45" s="2"/>
      <c r="N45" s="2"/>
      <c r="O45" s="2"/>
      <c r="P45" s="2"/>
      <c r="Q45" s="2"/>
      <c r="R45" s="2"/>
      <c r="S45" s="2"/>
      <c r="T45" s="2"/>
      <c r="U45" s="2"/>
    </row>
    <row r="46" spans="1:21" ht="15" customHeight="1">
      <c r="A46" s="1" t="s">
        <v>24</v>
      </c>
      <c r="B46" s="2">
        <v>0</v>
      </c>
      <c r="C46" s="2">
        <v>467610.43710597639</v>
      </c>
      <c r="D46" s="2">
        <v>1069225.5765585145</v>
      </c>
      <c r="E46" s="2">
        <v>1359154.9392264632</v>
      </c>
      <c r="F46" s="2">
        <v>1497657.1182491553</v>
      </c>
      <c r="G46" s="2">
        <v>1582709.4537663003</v>
      </c>
      <c r="H46" s="2">
        <v>1645574.0424471896</v>
      </c>
      <c r="I46" s="2">
        <v>1693562.9057843646</v>
      </c>
      <c r="J46" s="2">
        <v>1736025.1246662545</v>
      </c>
      <c r="K46" s="2">
        <v>1758902.5070394508</v>
      </c>
      <c r="L46" s="2"/>
      <c r="M46" s="2"/>
      <c r="N46" s="2"/>
      <c r="O46" s="2"/>
      <c r="P46" s="2"/>
      <c r="Q46" s="2"/>
      <c r="R46" s="2"/>
      <c r="S46" s="2"/>
      <c r="T46" s="2"/>
      <c r="U46" s="2"/>
    </row>
    <row r="47" spans="1:21" ht="15" customHeight="1">
      <c r="A47" s="1" t="s">
        <v>45</v>
      </c>
      <c r="B47" s="2">
        <v>0</v>
      </c>
      <c r="C47" s="2">
        <v>3309.0186692951365</v>
      </c>
      <c r="D47" s="2">
        <v>50167.414680335627</v>
      </c>
      <c r="E47" s="2">
        <v>164799.09436920064</v>
      </c>
      <c r="F47" s="2">
        <v>241015.5769997024</v>
      </c>
      <c r="G47" s="2">
        <v>302796.43610034173</v>
      </c>
      <c r="H47" s="2">
        <v>339881.94421778235</v>
      </c>
      <c r="I47" s="2">
        <v>339881.94421778235</v>
      </c>
      <c r="J47" s="2">
        <v>339881.94421778235</v>
      </c>
      <c r="K47" s="2">
        <v>339881.94421778235</v>
      </c>
      <c r="L47" s="2"/>
      <c r="M47" s="2"/>
      <c r="N47" s="2"/>
      <c r="O47" s="2"/>
      <c r="P47" s="2"/>
      <c r="Q47" s="2"/>
      <c r="R47" s="2"/>
      <c r="S47" s="2"/>
      <c r="T47" s="2"/>
      <c r="U47" s="2"/>
    </row>
    <row r="48" spans="1:21" ht="15" customHeight="1">
      <c r="A48" s="1" t="s">
        <v>10</v>
      </c>
      <c r="B48" s="2">
        <v>0</v>
      </c>
      <c r="C48" s="2">
        <v>136081.83045378013</v>
      </c>
      <c r="D48" s="2">
        <v>940183.14535413065</v>
      </c>
      <c r="E48" s="2">
        <v>1604136.5915796282</v>
      </c>
      <c r="F48" s="2">
        <v>1943826.5794528292</v>
      </c>
      <c r="G48" s="2">
        <v>2202612.2303807111</v>
      </c>
      <c r="H48" s="2">
        <v>2370694.1897364794</v>
      </c>
      <c r="I48" s="2">
        <v>2500018.8272668538</v>
      </c>
      <c r="J48" s="2">
        <v>2590567.4791546147</v>
      </c>
      <c r="K48" s="2">
        <v>2646363.2524640933</v>
      </c>
      <c r="L48" s="2"/>
      <c r="M48" s="2"/>
      <c r="N48" s="2"/>
      <c r="O48" s="2"/>
      <c r="P48" s="2"/>
      <c r="Q48" s="2"/>
      <c r="R48" s="2"/>
      <c r="S48" s="2"/>
      <c r="T48" s="2"/>
      <c r="U48" s="2"/>
    </row>
    <row r="49" spans="1:21" ht="15" customHeight="1">
      <c r="A49" s="1" t="s">
        <v>47</v>
      </c>
      <c r="B49" s="2">
        <v>0</v>
      </c>
      <c r="C49" s="2">
        <v>51767.601174840245</v>
      </c>
      <c r="D49" s="2">
        <v>268171.94020968373</v>
      </c>
      <c r="E49" s="2">
        <v>457372.74201299378</v>
      </c>
      <c r="F49" s="2">
        <v>613801.71393134026</v>
      </c>
      <c r="G49" s="2">
        <v>739085.86707829928</v>
      </c>
      <c r="H49" s="2">
        <v>839106.58196345333</v>
      </c>
      <c r="I49" s="2">
        <v>927081.43580863287</v>
      </c>
      <c r="J49" s="2">
        <v>996423.91637650214</v>
      </c>
      <c r="K49" s="2">
        <v>1075698.5089414557</v>
      </c>
      <c r="L49" s="2"/>
      <c r="M49" s="2"/>
      <c r="N49" s="2"/>
      <c r="O49" s="2"/>
      <c r="P49" s="2"/>
      <c r="Q49" s="2"/>
      <c r="R49" s="2"/>
      <c r="S49" s="2"/>
      <c r="T49" s="2"/>
      <c r="U49" s="2"/>
    </row>
    <row r="50" spans="1:21" ht="15" customHeight="1">
      <c r="A50" s="1" t="s">
        <v>46</v>
      </c>
      <c r="B50" s="2">
        <v>1949.1996198625584</v>
      </c>
      <c r="C50" s="2">
        <v>54290.412922667856</v>
      </c>
      <c r="D50" s="2">
        <v>318490.46387733787</v>
      </c>
      <c r="E50" s="2">
        <v>808365.30620977271</v>
      </c>
      <c r="F50" s="2">
        <v>1056134.435404948</v>
      </c>
      <c r="G50" s="2">
        <v>1056134.435404948</v>
      </c>
      <c r="H50" s="2">
        <v>1056134.435404948</v>
      </c>
      <c r="I50" s="2">
        <v>1056134.435404948</v>
      </c>
      <c r="J50" s="2">
        <v>1056134.435404948</v>
      </c>
      <c r="K50" s="2">
        <v>1056134.435404948</v>
      </c>
      <c r="L50" s="2"/>
      <c r="M50" s="2"/>
      <c r="N50" s="2"/>
      <c r="O50" s="2"/>
      <c r="P50" s="2"/>
      <c r="Q50" s="2"/>
      <c r="R50" s="2"/>
      <c r="S50" s="2"/>
      <c r="T50" s="2"/>
      <c r="U50" s="2"/>
    </row>
    <row r="51" spans="1:21" ht="15" customHeight="1">
      <c r="A51" s="1" t="s">
        <v>11</v>
      </c>
      <c r="B51" s="2">
        <v>0</v>
      </c>
      <c r="C51" s="2">
        <v>0</v>
      </c>
      <c r="D51" s="2">
        <v>7978.1987937719314</v>
      </c>
      <c r="E51" s="2">
        <v>38828.097009382385</v>
      </c>
      <c r="F51" s="2">
        <v>63120.802882306089</v>
      </c>
      <c r="G51" s="2">
        <v>70040.651007523018</v>
      </c>
      <c r="H51" s="2">
        <v>76220.725892942311</v>
      </c>
      <c r="I51" s="2">
        <v>77699.160668367884</v>
      </c>
      <c r="J51" s="2">
        <v>77699.160668367884</v>
      </c>
      <c r="K51" s="2">
        <v>77699.160668367884</v>
      </c>
      <c r="L51" s="1"/>
      <c r="M51" s="1"/>
      <c r="N51" s="1"/>
      <c r="O51" s="1"/>
      <c r="P51" s="1"/>
      <c r="Q51" s="1"/>
      <c r="R51" s="1"/>
      <c r="S51" s="1"/>
      <c r="T51" s="1"/>
      <c r="U51" s="1"/>
    </row>
    <row r="52" spans="1:21" ht="15" customHeight="1"/>
    <row r="53" spans="1:21" ht="15" customHeight="1">
      <c r="A53" s="3" t="s">
        <v>48</v>
      </c>
      <c r="B53" s="10">
        <f>SUM(B4:B51)</f>
        <v>53016.641662048787</v>
      </c>
      <c r="C53" s="10">
        <f t="shared" ref="C53:K53" si="0">SUM(C4:C51)</f>
        <v>5450473.5530966865</v>
      </c>
      <c r="D53" s="10">
        <f t="shared" si="0"/>
        <v>16079389.263228465</v>
      </c>
      <c r="E53" s="10">
        <f t="shared" si="0"/>
        <v>23973386.340854552</v>
      </c>
      <c r="F53" s="10">
        <f t="shared" si="0"/>
        <v>28872621.353437155</v>
      </c>
      <c r="G53" s="10">
        <f t="shared" si="0"/>
        <v>31830179.76079027</v>
      </c>
      <c r="H53" s="10">
        <f t="shared" si="0"/>
        <v>34036875.798737094</v>
      </c>
      <c r="I53" s="10">
        <f t="shared" si="0"/>
        <v>35672806.42154856</v>
      </c>
      <c r="J53" s="10">
        <f t="shared" si="0"/>
        <v>36761805.147918552</v>
      </c>
      <c r="K53" s="10">
        <f t="shared" si="0"/>
        <v>37703239.337730862</v>
      </c>
      <c r="L53" s="4"/>
      <c r="M53" s="4"/>
      <c r="N53" s="4"/>
      <c r="O53" s="4"/>
      <c r="P53" s="4"/>
      <c r="Q53" s="4"/>
      <c r="R53" s="4"/>
      <c r="S53" s="4"/>
      <c r="T53" s="4"/>
      <c r="U53" s="4"/>
    </row>
  </sheetData>
  <sortState ref="A3:V50">
    <sortCondition ref="A3:A50"/>
  </sortState>
  <mergeCells count="2">
    <mergeCell ref="B2:K2"/>
    <mergeCell ref="A1:K1"/>
  </mergeCells>
  <printOptions headings="1" gridLines="1"/>
  <pageMargins left="0.7" right="0.7" top="0.75" bottom="0.75" header="0.3" footer="0.3"/>
  <pageSetup scale="74" orientation="portrait"/>
  <ignoredErrors>
    <ignoredError sqref="B53 C52:K53"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K58"/>
  <sheetViews>
    <sheetView workbookViewId="0">
      <selection activeCell="A2" sqref="A2"/>
    </sheetView>
  </sheetViews>
  <sheetFormatPr baseColWidth="10" defaultColWidth="8.83203125" defaultRowHeight="14" x14ac:dyDescent="0"/>
  <cols>
    <col min="1" max="11" width="10.6640625" customWidth="1"/>
  </cols>
  <sheetData>
    <row r="1" spans="1:11" ht="31.5" customHeight="1">
      <c r="A1" s="15" t="s">
        <v>53</v>
      </c>
      <c r="B1" s="15"/>
      <c r="C1" s="15"/>
      <c r="D1" s="15"/>
      <c r="E1" s="15"/>
      <c r="F1" s="15"/>
      <c r="G1" s="15"/>
      <c r="H1" s="15"/>
      <c r="I1" s="15"/>
      <c r="J1" s="15"/>
      <c r="K1" s="15"/>
    </row>
    <row r="2" spans="1:11" ht="19.5" customHeight="1">
      <c r="A2" s="6"/>
      <c r="B2" s="14" t="s">
        <v>50</v>
      </c>
      <c r="C2" s="14"/>
      <c r="D2" s="14"/>
      <c r="E2" s="14"/>
      <c r="F2" s="14"/>
      <c r="G2" s="14"/>
      <c r="H2" s="14"/>
      <c r="I2" s="14"/>
      <c r="J2" s="14"/>
      <c r="K2" s="14"/>
    </row>
    <row r="3" spans="1:11">
      <c r="A3" s="6" t="s">
        <v>49</v>
      </c>
      <c r="B3" s="8">
        <v>10</v>
      </c>
      <c r="C3" s="9">
        <v>20</v>
      </c>
      <c r="D3" s="8">
        <v>30</v>
      </c>
      <c r="E3" s="8">
        <v>40</v>
      </c>
      <c r="F3" s="8">
        <v>50</v>
      </c>
      <c r="G3" s="8">
        <v>60</v>
      </c>
      <c r="H3" s="8">
        <v>70</v>
      </c>
      <c r="I3" s="8">
        <v>80</v>
      </c>
      <c r="J3" s="8">
        <v>90</v>
      </c>
      <c r="K3" s="8">
        <v>100</v>
      </c>
    </row>
    <row r="4" spans="1:11">
      <c r="A4" s="1" t="s">
        <v>12</v>
      </c>
      <c r="B4" s="13">
        <v>0</v>
      </c>
      <c r="C4" s="13">
        <v>0</v>
      </c>
      <c r="D4" s="13">
        <v>0</v>
      </c>
      <c r="E4" s="13">
        <v>0</v>
      </c>
      <c r="F4" s="13">
        <v>0</v>
      </c>
      <c r="G4" s="13">
        <v>0</v>
      </c>
      <c r="H4" s="13">
        <v>0</v>
      </c>
      <c r="I4" s="13">
        <v>0</v>
      </c>
      <c r="J4" s="13">
        <v>0</v>
      </c>
      <c r="K4" s="13">
        <v>0</v>
      </c>
    </row>
    <row r="5" spans="1:11">
      <c r="A5" s="1" t="s">
        <v>13</v>
      </c>
      <c r="B5" s="13">
        <v>0</v>
      </c>
      <c r="C5" s="13">
        <v>0</v>
      </c>
      <c r="D5" s="13">
        <v>0</v>
      </c>
      <c r="E5" s="13">
        <v>0</v>
      </c>
      <c r="F5" s="13">
        <v>0</v>
      </c>
      <c r="G5" s="13">
        <v>0</v>
      </c>
      <c r="H5" s="13">
        <v>0</v>
      </c>
      <c r="I5" s="13">
        <v>0</v>
      </c>
      <c r="J5" s="13">
        <v>0</v>
      </c>
      <c r="K5" s="13">
        <v>0</v>
      </c>
    </row>
    <row r="6" spans="1:11">
      <c r="A6" s="1" t="s">
        <v>0</v>
      </c>
      <c r="B6" s="13">
        <v>0</v>
      </c>
      <c r="C6" s="13">
        <v>0</v>
      </c>
      <c r="D6" s="13">
        <v>4453.7319830476199</v>
      </c>
      <c r="E6" s="13">
        <v>66057.928251600999</v>
      </c>
      <c r="F6" s="13">
        <v>118913.624651566</v>
      </c>
      <c r="G6" s="13">
        <v>159936.264591254</v>
      </c>
      <c r="H6" s="13">
        <v>180462.96596523499</v>
      </c>
      <c r="I6" s="13">
        <v>196447.379714346</v>
      </c>
      <c r="J6" s="13">
        <v>211948.771963256</v>
      </c>
      <c r="K6" s="13">
        <v>224479.71448697901</v>
      </c>
    </row>
    <row r="7" spans="1:11">
      <c r="A7" s="1" t="s">
        <v>1</v>
      </c>
      <c r="B7" s="13">
        <v>0</v>
      </c>
      <c r="C7" s="13">
        <v>0</v>
      </c>
      <c r="D7" s="13">
        <v>0</v>
      </c>
      <c r="E7" s="13">
        <v>0</v>
      </c>
      <c r="F7" s="13">
        <v>7001.2355114263401</v>
      </c>
      <c r="G7" s="13">
        <v>235071.46368879199</v>
      </c>
      <c r="H7" s="13">
        <v>375717.21358069498</v>
      </c>
      <c r="I7" s="13">
        <v>474061.66600752901</v>
      </c>
      <c r="J7" s="13">
        <v>561315.10863792198</v>
      </c>
      <c r="K7" s="13">
        <v>624316.42865325604</v>
      </c>
    </row>
    <row r="8" spans="1:11">
      <c r="A8" s="1" t="s">
        <v>2</v>
      </c>
      <c r="B8" s="13">
        <v>0</v>
      </c>
      <c r="C8" s="13">
        <v>0</v>
      </c>
      <c r="D8" s="13">
        <v>22611.3540449016</v>
      </c>
      <c r="E8" s="13">
        <v>106045.790463842</v>
      </c>
      <c r="F8" s="13">
        <v>240753.183813585</v>
      </c>
      <c r="G8" s="13">
        <v>329462.81997612998</v>
      </c>
      <c r="H8" s="13">
        <v>414493.63555679598</v>
      </c>
      <c r="I8" s="13">
        <v>490732.93644977099</v>
      </c>
      <c r="J8" s="13">
        <v>546467.03906622995</v>
      </c>
      <c r="K8" s="13">
        <v>589948.43763895903</v>
      </c>
    </row>
    <row r="9" spans="1:11">
      <c r="A9" s="1" t="s">
        <v>25</v>
      </c>
      <c r="B9" s="13">
        <v>0</v>
      </c>
      <c r="C9" s="13">
        <v>72924.778805220601</v>
      </c>
      <c r="D9" s="13">
        <v>175236.98621705201</v>
      </c>
      <c r="E9" s="13">
        <v>244094.626149135</v>
      </c>
      <c r="F9" s="13">
        <v>270327.67863433901</v>
      </c>
      <c r="G9" s="13">
        <v>301054.19665984903</v>
      </c>
      <c r="H9" s="13">
        <v>321176.13212282798</v>
      </c>
      <c r="I9" s="13">
        <v>329781.94889508898</v>
      </c>
      <c r="J9" s="13">
        <v>343331.29297025601</v>
      </c>
      <c r="K9" s="13">
        <v>358726.60512178898</v>
      </c>
    </row>
    <row r="10" spans="1:11">
      <c r="A10" s="1" t="s">
        <v>26</v>
      </c>
      <c r="B10" s="13">
        <v>0</v>
      </c>
      <c r="C10" s="13">
        <v>0</v>
      </c>
      <c r="D10" s="13">
        <v>0</v>
      </c>
      <c r="E10" s="13">
        <v>0</v>
      </c>
      <c r="F10" s="13">
        <v>0</v>
      </c>
      <c r="G10" s="13">
        <v>1435.9264912491301</v>
      </c>
      <c r="H10" s="13">
        <v>9452.4692270886808</v>
      </c>
      <c r="I10" s="13">
        <v>13175.525636124299</v>
      </c>
      <c r="J10" s="13">
        <v>17269.049356790001</v>
      </c>
      <c r="K10" s="13">
        <v>17269.049356790001</v>
      </c>
    </row>
    <row r="11" spans="1:11">
      <c r="A11" s="1" t="s">
        <v>14</v>
      </c>
      <c r="B11" s="13">
        <v>0</v>
      </c>
      <c r="C11" s="13">
        <v>0</v>
      </c>
      <c r="D11" s="13">
        <v>0</v>
      </c>
      <c r="E11" s="13">
        <v>0</v>
      </c>
      <c r="F11" s="13">
        <v>0</v>
      </c>
      <c r="G11" s="13">
        <v>0</v>
      </c>
      <c r="H11" s="13">
        <v>0</v>
      </c>
      <c r="I11" s="13">
        <v>0</v>
      </c>
      <c r="J11" s="13">
        <v>0</v>
      </c>
      <c r="K11" s="13">
        <v>0</v>
      </c>
    </row>
    <row r="12" spans="1:11">
      <c r="A12" s="1" t="s">
        <v>15</v>
      </c>
      <c r="B12" s="13">
        <v>0</v>
      </c>
      <c r="C12" s="13">
        <v>0</v>
      </c>
      <c r="D12" s="13">
        <v>0</v>
      </c>
      <c r="E12" s="13">
        <v>0</v>
      </c>
      <c r="F12" s="13">
        <v>0</v>
      </c>
      <c r="G12" s="13">
        <v>0</v>
      </c>
      <c r="H12" s="13">
        <v>0</v>
      </c>
      <c r="I12" s="13">
        <v>0</v>
      </c>
      <c r="J12" s="13">
        <v>0</v>
      </c>
      <c r="K12" s="13">
        <v>0</v>
      </c>
    </row>
    <row r="13" spans="1:11">
      <c r="A13" s="1" t="s">
        <v>29</v>
      </c>
      <c r="B13" s="13">
        <v>0</v>
      </c>
      <c r="C13" s="13">
        <v>0</v>
      </c>
      <c r="D13" s="13">
        <v>19734.468020608601</v>
      </c>
      <c r="E13" s="13">
        <v>62952.286625619097</v>
      </c>
      <c r="F13" s="13">
        <v>90637.130489152507</v>
      </c>
      <c r="G13" s="13">
        <v>101981.858881145</v>
      </c>
      <c r="H13" s="13">
        <v>116037.55325887199</v>
      </c>
      <c r="I13" s="13">
        <v>132256.91164687701</v>
      </c>
      <c r="J13" s="13">
        <v>143846.47011430701</v>
      </c>
      <c r="K13" s="13">
        <v>156365.40140005501</v>
      </c>
    </row>
    <row r="14" spans="1:11">
      <c r="A14" s="1" t="s">
        <v>3</v>
      </c>
      <c r="B14" s="13">
        <v>0</v>
      </c>
      <c r="C14" s="13">
        <v>0</v>
      </c>
      <c r="D14" s="13">
        <v>0</v>
      </c>
      <c r="E14" s="13">
        <v>0</v>
      </c>
      <c r="F14" s="13">
        <v>0</v>
      </c>
      <c r="G14" s="13">
        <v>0</v>
      </c>
      <c r="H14" s="13">
        <v>0</v>
      </c>
      <c r="I14" s="13">
        <v>0</v>
      </c>
      <c r="J14" s="13">
        <v>0</v>
      </c>
      <c r="K14" s="13">
        <v>0</v>
      </c>
    </row>
    <row r="15" spans="1:11">
      <c r="A15" s="1" t="s">
        <v>27</v>
      </c>
      <c r="B15" s="13">
        <v>0</v>
      </c>
      <c r="C15" s="13">
        <v>0</v>
      </c>
      <c r="D15" s="13">
        <v>72386.492243800501</v>
      </c>
      <c r="E15" s="13">
        <v>174814.35089502801</v>
      </c>
      <c r="F15" s="13">
        <v>243591.973258057</v>
      </c>
      <c r="G15" s="13">
        <v>305573.88392820401</v>
      </c>
      <c r="H15" s="13">
        <v>352932.10405845399</v>
      </c>
      <c r="I15" s="13">
        <v>404386.97713784798</v>
      </c>
      <c r="J15" s="13">
        <v>428063.15679137199</v>
      </c>
      <c r="K15" s="13">
        <v>455373.38812159898</v>
      </c>
    </row>
    <row r="16" spans="1:11">
      <c r="A16" s="1" t="s">
        <v>28</v>
      </c>
      <c r="B16" s="13">
        <v>0</v>
      </c>
      <c r="C16" s="13">
        <v>0</v>
      </c>
      <c r="D16" s="13">
        <v>27131.610257249002</v>
      </c>
      <c r="E16" s="13">
        <v>155197.19092248799</v>
      </c>
      <c r="F16" s="13">
        <v>248142.67844624299</v>
      </c>
      <c r="G16" s="13">
        <v>295969.74310276401</v>
      </c>
      <c r="H16" s="13">
        <v>353679.87978378101</v>
      </c>
      <c r="I16" s="13">
        <v>394108.12245760101</v>
      </c>
      <c r="J16" s="13">
        <v>421818.86717793299</v>
      </c>
      <c r="K16" s="13">
        <v>453524.20386837301</v>
      </c>
    </row>
    <row r="17" spans="1:11">
      <c r="A17" s="1" t="s">
        <v>30</v>
      </c>
      <c r="B17" s="13">
        <v>0</v>
      </c>
      <c r="C17" s="13">
        <v>12064.4994970917</v>
      </c>
      <c r="D17" s="13">
        <v>39484.718910873402</v>
      </c>
      <c r="E17" s="13">
        <v>57676.828136600299</v>
      </c>
      <c r="F17" s="13">
        <v>65467.409467573103</v>
      </c>
      <c r="G17" s="13">
        <v>73602.543871373302</v>
      </c>
      <c r="H17" s="13">
        <v>75815.727347563501</v>
      </c>
      <c r="I17" s="13">
        <v>80436.982701904199</v>
      </c>
      <c r="J17" s="13">
        <v>80859.542753622998</v>
      </c>
      <c r="K17" s="13">
        <v>87082.570785541699</v>
      </c>
    </row>
    <row r="18" spans="1:11">
      <c r="A18" s="1" t="s">
        <v>16</v>
      </c>
      <c r="B18" s="13">
        <v>0</v>
      </c>
      <c r="C18" s="13">
        <v>0</v>
      </c>
      <c r="D18" s="13">
        <v>0</v>
      </c>
      <c r="E18" s="13">
        <v>33051.111602898898</v>
      </c>
      <c r="F18" s="13">
        <v>105861.543515329</v>
      </c>
      <c r="G18" s="13">
        <v>135729.633392191</v>
      </c>
      <c r="H18" s="13">
        <v>155907.07088467601</v>
      </c>
      <c r="I18" s="13">
        <v>168859.969090497</v>
      </c>
      <c r="J18" s="13">
        <v>182393.89472236301</v>
      </c>
      <c r="K18" s="13">
        <v>192466.81433722199</v>
      </c>
    </row>
    <row r="19" spans="1:11">
      <c r="A19" s="1" t="s">
        <v>17</v>
      </c>
      <c r="B19" s="13">
        <v>0</v>
      </c>
      <c r="C19" s="13">
        <v>0</v>
      </c>
      <c r="D19" s="13">
        <v>0</v>
      </c>
      <c r="E19" s="13">
        <v>0</v>
      </c>
      <c r="F19" s="13">
        <v>0</v>
      </c>
      <c r="G19" s="13">
        <v>0</v>
      </c>
      <c r="H19" s="13">
        <v>0</v>
      </c>
      <c r="I19" s="13">
        <v>0</v>
      </c>
      <c r="J19" s="13">
        <v>0</v>
      </c>
      <c r="K19" s="13">
        <v>0</v>
      </c>
    </row>
    <row r="20" spans="1:11">
      <c r="A20" s="1" t="s">
        <v>33</v>
      </c>
      <c r="B20" s="13">
        <v>0</v>
      </c>
      <c r="C20" s="13">
        <v>68023.947684956802</v>
      </c>
      <c r="D20" s="13">
        <v>230511.55819586999</v>
      </c>
      <c r="E20" s="13">
        <v>323141.99066152202</v>
      </c>
      <c r="F20" s="13">
        <v>387516.33799655299</v>
      </c>
      <c r="G20" s="13">
        <v>448434.85786765802</v>
      </c>
      <c r="H20" s="13">
        <v>489340.82261705602</v>
      </c>
      <c r="I20" s="13">
        <v>526453.95503847895</v>
      </c>
      <c r="J20" s="13">
        <v>547585.23150741297</v>
      </c>
      <c r="K20" s="13">
        <v>573549.49358249898</v>
      </c>
    </row>
    <row r="21" spans="1:11">
      <c r="A21" s="1" t="s">
        <v>32</v>
      </c>
      <c r="B21" s="13">
        <v>0</v>
      </c>
      <c r="C21" s="13">
        <v>37639.391410489698</v>
      </c>
      <c r="D21" s="13">
        <v>132039.96129217901</v>
      </c>
      <c r="E21" s="13">
        <v>187764.89085049101</v>
      </c>
      <c r="F21" s="13">
        <v>223838.791494198</v>
      </c>
      <c r="G21" s="13">
        <v>251142.70273995699</v>
      </c>
      <c r="H21" s="13">
        <v>271327.63525658799</v>
      </c>
      <c r="I21" s="13">
        <v>289292.753090646</v>
      </c>
      <c r="J21" s="13">
        <v>305153.98085161601</v>
      </c>
      <c r="K21" s="13">
        <v>323752.32760334999</v>
      </c>
    </row>
    <row r="22" spans="1:11">
      <c r="A22" s="1" t="s">
        <v>31</v>
      </c>
      <c r="B22" s="13">
        <v>0</v>
      </c>
      <c r="C22" s="13">
        <v>0</v>
      </c>
      <c r="D22" s="13">
        <v>0</v>
      </c>
      <c r="E22" s="13">
        <v>0</v>
      </c>
      <c r="F22" s="13">
        <v>0</v>
      </c>
      <c r="G22" s="13">
        <v>0</v>
      </c>
      <c r="H22" s="13">
        <v>0</v>
      </c>
      <c r="I22" s="13">
        <v>0</v>
      </c>
      <c r="J22" s="13">
        <v>0</v>
      </c>
      <c r="K22" s="13">
        <v>0</v>
      </c>
    </row>
    <row r="23" spans="1:11">
      <c r="A23" s="1" t="s">
        <v>34</v>
      </c>
      <c r="B23" s="13">
        <v>0</v>
      </c>
      <c r="C23" s="13">
        <v>0</v>
      </c>
      <c r="D23" s="13">
        <v>0</v>
      </c>
      <c r="E23" s="13">
        <v>0</v>
      </c>
      <c r="F23" s="13">
        <v>0</v>
      </c>
      <c r="G23" s="13">
        <v>0</v>
      </c>
      <c r="H23" s="13">
        <v>0</v>
      </c>
      <c r="I23" s="13">
        <v>0</v>
      </c>
      <c r="J23" s="13">
        <v>0</v>
      </c>
      <c r="K23" s="13">
        <v>0</v>
      </c>
    </row>
    <row r="24" spans="1:11">
      <c r="A24" s="1" t="s">
        <v>35</v>
      </c>
      <c r="B24" s="13">
        <v>0</v>
      </c>
      <c r="C24" s="13">
        <v>0</v>
      </c>
      <c r="D24" s="13">
        <v>0</v>
      </c>
      <c r="E24" s="13">
        <v>0</v>
      </c>
      <c r="F24" s="13">
        <v>0</v>
      </c>
      <c r="G24" s="13">
        <v>0</v>
      </c>
      <c r="H24" s="13">
        <v>0</v>
      </c>
      <c r="I24" s="13">
        <v>0</v>
      </c>
      <c r="J24" s="13">
        <v>0</v>
      </c>
      <c r="K24" s="13">
        <v>0</v>
      </c>
    </row>
    <row r="25" spans="1:11">
      <c r="A25" s="1" t="s">
        <v>36</v>
      </c>
      <c r="B25" s="13">
        <v>0</v>
      </c>
      <c r="C25" s="13">
        <v>0</v>
      </c>
      <c r="D25" s="13">
        <v>0</v>
      </c>
      <c r="E25" s="13">
        <v>0</v>
      </c>
      <c r="F25" s="13">
        <v>0</v>
      </c>
      <c r="G25" s="13">
        <v>0</v>
      </c>
      <c r="H25" s="13">
        <v>101381.115590107</v>
      </c>
      <c r="I25" s="13">
        <v>246210.58642673001</v>
      </c>
      <c r="J25" s="13">
        <v>390190.25579475</v>
      </c>
      <c r="K25" s="13">
        <v>520747.50318270398</v>
      </c>
    </row>
    <row r="26" spans="1:11">
      <c r="A26" s="1" t="s">
        <v>18</v>
      </c>
      <c r="B26" s="13">
        <v>0</v>
      </c>
      <c r="C26" s="13">
        <v>0</v>
      </c>
      <c r="D26" s="13">
        <v>0</v>
      </c>
      <c r="E26" s="13">
        <v>0</v>
      </c>
      <c r="F26" s="13">
        <v>0</v>
      </c>
      <c r="G26" s="13">
        <v>0</v>
      </c>
      <c r="H26" s="13">
        <v>0</v>
      </c>
      <c r="I26" s="13">
        <v>0</v>
      </c>
      <c r="J26" s="13">
        <v>0</v>
      </c>
      <c r="K26" s="13">
        <v>0</v>
      </c>
    </row>
    <row r="27" spans="1:11">
      <c r="A27" s="1" t="s">
        <v>4</v>
      </c>
      <c r="B27" s="13">
        <v>0</v>
      </c>
      <c r="C27" s="13">
        <v>0</v>
      </c>
      <c r="D27" s="13">
        <v>0</v>
      </c>
      <c r="E27" s="13">
        <v>0</v>
      </c>
      <c r="F27" s="13">
        <v>0</v>
      </c>
      <c r="G27" s="13">
        <v>0</v>
      </c>
      <c r="H27" s="13">
        <v>0</v>
      </c>
      <c r="I27" s="13">
        <v>0</v>
      </c>
      <c r="J27" s="13">
        <v>0</v>
      </c>
      <c r="K27" s="13">
        <v>0</v>
      </c>
    </row>
    <row r="28" spans="1:11">
      <c r="A28" s="1" t="s">
        <v>19</v>
      </c>
      <c r="B28" s="13">
        <v>0</v>
      </c>
      <c r="C28" s="13">
        <v>0</v>
      </c>
      <c r="D28" s="13">
        <v>0</v>
      </c>
      <c r="E28" s="13">
        <v>0</v>
      </c>
      <c r="F28" s="13">
        <v>0</v>
      </c>
      <c r="G28" s="13">
        <v>0</v>
      </c>
      <c r="H28" s="13">
        <v>0</v>
      </c>
      <c r="I28" s="13">
        <v>0</v>
      </c>
      <c r="J28" s="13">
        <v>0</v>
      </c>
      <c r="K28" s="13">
        <v>0</v>
      </c>
    </row>
    <row r="29" spans="1:11">
      <c r="A29" s="1" t="s">
        <v>41</v>
      </c>
      <c r="B29" s="13">
        <v>0</v>
      </c>
      <c r="C29" s="13">
        <v>0</v>
      </c>
      <c r="D29" s="13">
        <v>0</v>
      </c>
      <c r="E29" s="13">
        <v>0</v>
      </c>
      <c r="F29" s="13">
        <v>2724.76046309907</v>
      </c>
      <c r="G29" s="13">
        <v>4938.71642664509</v>
      </c>
      <c r="H29" s="13">
        <v>7570.1858410694404</v>
      </c>
      <c r="I29" s="13">
        <v>8192.2042278279005</v>
      </c>
      <c r="J29" s="13">
        <v>9768.9461970607808</v>
      </c>
      <c r="K29" s="13">
        <v>13372.7174942904</v>
      </c>
    </row>
    <row r="30" spans="1:11">
      <c r="A30" s="1" t="s">
        <v>37</v>
      </c>
      <c r="B30" s="13">
        <v>0</v>
      </c>
      <c r="C30" s="13">
        <v>0</v>
      </c>
      <c r="D30" s="13">
        <v>2386.4755743075798</v>
      </c>
      <c r="E30" s="13">
        <v>14426.347828444101</v>
      </c>
      <c r="F30" s="13">
        <v>18822.370229291999</v>
      </c>
      <c r="G30" s="13">
        <v>19994.966874812901</v>
      </c>
      <c r="H30" s="13">
        <v>21569.1217085793</v>
      </c>
      <c r="I30" s="13">
        <v>23919.330031507401</v>
      </c>
      <c r="J30" s="13">
        <v>25776.201315845101</v>
      </c>
      <c r="K30" s="13">
        <v>25921.522987581098</v>
      </c>
    </row>
    <row r="31" spans="1:11">
      <c r="A31" s="1" t="s">
        <v>38</v>
      </c>
      <c r="B31" s="13">
        <v>0</v>
      </c>
      <c r="C31" s="13">
        <v>0</v>
      </c>
      <c r="D31" s="13">
        <v>0</v>
      </c>
      <c r="E31" s="13">
        <v>44196.724307958197</v>
      </c>
      <c r="F31" s="13">
        <v>122013.56573555899</v>
      </c>
      <c r="G31" s="13">
        <v>190965.667167387</v>
      </c>
      <c r="H31" s="13">
        <v>269503.111151791</v>
      </c>
      <c r="I31" s="13">
        <v>332971.29019655299</v>
      </c>
      <c r="J31" s="13">
        <v>381820.00471834501</v>
      </c>
      <c r="K31" s="13">
        <v>413450.13646305801</v>
      </c>
    </row>
    <row r="32" spans="1:11">
      <c r="A32" s="1" t="s">
        <v>39</v>
      </c>
      <c r="B32" s="13">
        <v>0</v>
      </c>
      <c r="C32" s="13">
        <v>43116.751395014202</v>
      </c>
      <c r="D32" s="13">
        <v>130924.269698139</v>
      </c>
      <c r="E32" s="13">
        <v>183595.299749778</v>
      </c>
      <c r="F32" s="13">
        <v>210109.171649166</v>
      </c>
      <c r="G32" s="13">
        <v>231419.336048828</v>
      </c>
      <c r="H32" s="13">
        <v>248458.32340254099</v>
      </c>
      <c r="I32" s="13">
        <v>262378.27248810697</v>
      </c>
      <c r="J32" s="13">
        <v>289480.968118363</v>
      </c>
      <c r="K32" s="13">
        <v>295971.46504082798</v>
      </c>
    </row>
    <row r="33" spans="1:11">
      <c r="A33" s="1" t="s">
        <v>6</v>
      </c>
      <c r="B33" s="13">
        <v>0</v>
      </c>
      <c r="C33" s="13">
        <v>0</v>
      </c>
      <c r="D33" s="13">
        <v>0</v>
      </c>
      <c r="E33" s="13">
        <v>0</v>
      </c>
      <c r="F33" s="13">
        <v>29011.035735147001</v>
      </c>
      <c r="G33" s="13">
        <v>53771.740235479701</v>
      </c>
      <c r="H33" s="13">
        <v>89773.396118357006</v>
      </c>
      <c r="I33" s="13">
        <v>124613.968769068</v>
      </c>
      <c r="J33" s="13">
        <v>150698.78682992901</v>
      </c>
      <c r="K33" s="13">
        <v>181032.80124821101</v>
      </c>
    </row>
    <row r="34" spans="1:11">
      <c r="A34" s="1" t="s">
        <v>5</v>
      </c>
      <c r="B34" s="13">
        <v>0</v>
      </c>
      <c r="C34" s="13">
        <v>0</v>
      </c>
      <c r="D34" s="13">
        <v>0</v>
      </c>
      <c r="E34" s="13">
        <v>0</v>
      </c>
      <c r="F34" s="13">
        <v>0</v>
      </c>
      <c r="G34" s="13">
        <v>0</v>
      </c>
      <c r="H34" s="13">
        <v>0</v>
      </c>
      <c r="I34" s="13">
        <v>0</v>
      </c>
      <c r="J34" s="13">
        <v>0</v>
      </c>
      <c r="K34" s="13">
        <v>0</v>
      </c>
    </row>
    <row r="35" spans="1:11">
      <c r="A35" s="1" t="s">
        <v>40</v>
      </c>
      <c r="B35" s="13">
        <v>0</v>
      </c>
      <c r="C35" s="13">
        <v>0</v>
      </c>
      <c r="D35" s="13">
        <v>0</v>
      </c>
      <c r="E35" s="13">
        <v>0</v>
      </c>
      <c r="F35" s="13">
        <v>0</v>
      </c>
      <c r="G35" s="13">
        <v>85289.934685914093</v>
      </c>
      <c r="H35" s="13">
        <v>224847.20650228401</v>
      </c>
      <c r="I35" s="13">
        <v>339783.29963195202</v>
      </c>
      <c r="J35" s="13">
        <v>422181.45536735601</v>
      </c>
      <c r="K35" s="13">
        <v>501593.87358674099</v>
      </c>
    </row>
    <row r="36" spans="1:11">
      <c r="A36" s="1" t="s">
        <v>42</v>
      </c>
      <c r="B36" s="13">
        <v>0</v>
      </c>
      <c r="C36" s="13">
        <v>17181.3017622402</v>
      </c>
      <c r="D36" s="13">
        <v>305649.834303929</v>
      </c>
      <c r="E36" s="13">
        <v>520287.35001190798</v>
      </c>
      <c r="F36" s="13">
        <v>664219.57388506003</v>
      </c>
      <c r="G36" s="13">
        <v>775966.347028477</v>
      </c>
      <c r="H36" s="13">
        <v>884667.07117002795</v>
      </c>
      <c r="I36" s="13">
        <v>925727.70395799703</v>
      </c>
      <c r="J36" s="13">
        <v>971919.50428972405</v>
      </c>
      <c r="K36" s="13">
        <v>1001378.1677632</v>
      </c>
    </row>
    <row r="37" spans="1:11">
      <c r="A37" s="1" t="s">
        <v>20</v>
      </c>
      <c r="B37" s="13">
        <v>0</v>
      </c>
      <c r="C37" s="13">
        <v>0</v>
      </c>
      <c r="D37" s="13">
        <v>0</v>
      </c>
      <c r="E37" s="13">
        <v>0</v>
      </c>
      <c r="F37" s="13">
        <v>0</v>
      </c>
      <c r="G37" s="13">
        <v>0</v>
      </c>
      <c r="H37" s="13">
        <v>0</v>
      </c>
      <c r="I37" s="13">
        <v>0</v>
      </c>
      <c r="J37" s="13">
        <v>0</v>
      </c>
      <c r="K37" s="13">
        <v>0</v>
      </c>
    </row>
    <row r="38" spans="1:11">
      <c r="A38" s="1" t="s">
        <v>7</v>
      </c>
      <c r="B38" s="13">
        <v>0</v>
      </c>
      <c r="C38" s="13">
        <v>0</v>
      </c>
      <c r="D38" s="13">
        <v>0</v>
      </c>
      <c r="E38" s="13">
        <v>0</v>
      </c>
      <c r="F38" s="13">
        <v>0</v>
      </c>
      <c r="G38" s="13">
        <v>0</v>
      </c>
      <c r="H38" s="13">
        <v>0</v>
      </c>
      <c r="I38" s="13">
        <v>0</v>
      </c>
      <c r="J38" s="13">
        <v>0</v>
      </c>
      <c r="K38" s="13">
        <v>0</v>
      </c>
    </row>
    <row r="39" spans="1:11">
      <c r="A39" s="1" t="s">
        <v>43</v>
      </c>
      <c r="B39" s="13">
        <v>0</v>
      </c>
      <c r="C39" s="13">
        <v>0</v>
      </c>
      <c r="D39" s="13">
        <v>0</v>
      </c>
      <c r="E39" s="13">
        <v>51560.2896452934</v>
      </c>
      <c r="F39" s="13">
        <v>294595.70498990797</v>
      </c>
      <c r="G39" s="13">
        <v>452051.749945182</v>
      </c>
      <c r="H39" s="13">
        <v>596498.08076898905</v>
      </c>
      <c r="I39" s="13">
        <v>698335.04446284706</v>
      </c>
      <c r="J39" s="13">
        <v>786896.08842059597</v>
      </c>
      <c r="K39" s="13">
        <v>855568.846658397</v>
      </c>
    </row>
    <row r="40" spans="1:11">
      <c r="A40" s="1" t="s">
        <v>44</v>
      </c>
      <c r="B40" s="13">
        <v>0</v>
      </c>
      <c r="C40" s="13">
        <v>11883.6866988526</v>
      </c>
      <c r="D40" s="13">
        <v>34898.948460785097</v>
      </c>
      <c r="E40" s="13">
        <v>39863.003996065803</v>
      </c>
      <c r="F40" s="13">
        <v>43083.007473316102</v>
      </c>
      <c r="G40" s="13">
        <v>50269.249015121</v>
      </c>
      <c r="H40" s="13">
        <v>57625.247570597501</v>
      </c>
      <c r="I40" s="13">
        <v>58418.363264761603</v>
      </c>
      <c r="J40" s="13">
        <v>61483.343898442399</v>
      </c>
      <c r="K40" s="13">
        <v>65181.993573794498</v>
      </c>
    </row>
    <row r="41" spans="1:11">
      <c r="A41" s="1" t="s">
        <v>21</v>
      </c>
      <c r="B41" s="13">
        <v>0</v>
      </c>
      <c r="C41" s="13">
        <v>0</v>
      </c>
      <c r="D41" s="13">
        <v>0</v>
      </c>
      <c r="E41" s="13">
        <v>0</v>
      </c>
      <c r="F41" s="13">
        <v>0</v>
      </c>
      <c r="G41" s="13">
        <v>0</v>
      </c>
      <c r="H41" s="13">
        <v>0</v>
      </c>
      <c r="I41" s="13">
        <v>0</v>
      </c>
      <c r="J41" s="13">
        <v>0</v>
      </c>
      <c r="K41" s="13">
        <v>0</v>
      </c>
    </row>
    <row r="42" spans="1:11">
      <c r="A42" s="1" t="s">
        <v>8</v>
      </c>
      <c r="B42" s="13">
        <v>0</v>
      </c>
      <c r="C42" s="13">
        <v>0</v>
      </c>
      <c r="D42" s="13">
        <v>0</v>
      </c>
      <c r="E42" s="13">
        <v>0</v>
      </c>
      <c r="F42" s="13">
        <v>0</v>
      </c>
      <c r="G42" s="13">
        <v>0</v>
      </c>
      <c r="H42" s="13">
        <v>0</v>
      </c>
      <c r="I42" s="13">
        <v>0</v>
      </c>
      <c r="J42" s="13">
        <v>0</v>
      </c>
      <c r="K42" s="13">
        <v>0</v>
      </c>
    </row>
    <row r="43" spans="1:11">
      <c r="A43" s="1" t="s">
        <v>22</v>
      </c>
      <c r="B43" s="13">
        <v>0</v>
      </c>
      <c r="C43" s="13">
        <v>0</v>
      </c>
      <c r="D43" s="13">
        <v>0</v>
      </c>
      <c r="E43" s="13">
        <v>0</v>
      </c>
      <c r="F43" s="13">
        <v>0</v>
      </c>
      <c r="G43" s="13">
        <v>0</v>
      </c>
      <c r="H43" s="13">
        <v>0</v>
      </c>
      <c r="I43" s="13">
        <v>0</v>
      </c>
      <c r="J43" s="13">
        <v>0</v>
      </c>
      <c r="K43" s="13">
        <v>0</v>
      </c>
    </row>
    <row r="44" spans="1:11">
      <c r="A44" s="1" t="s">
        <v>23</v>
      </c>
      <c r="B44" s="13">
        <v>0</v>
      </c>
      <c r="C44" s="13">
        <v>0</v>
      </c>
      <c r="D44" s="13">
        <v>0</v>
      </c>
      <c r="E44" s="13">
        <v>0</v>
      </c>
      <c r="F44" s="13">
        <v>0</v>
      </c>
      <c r="G44" s="13">
        <v>0</v>
      </c>
      <c r="H44" s="13">
        <v>0</v>
      </c>
      <c r="I44" s="13">
        <v>0</v>
      </c>
      <c r="J44" s="13">
        <v>0</v>
      </c>
      <c r="K44" s="13">
        <v>0</v>
      </c>
    </row>
    <row r="45" spans="1:11">
      <c r="A45" s="1" t="s">
        <v>9</v>
      </c>
      <c r="B45" s="13">
        <v>0</v>
      </c>
      <c r="C45" s="13">
        <v>0</v>
      </c>
      <c r="D45" s="13">
        <v>0</v>
      </c>
      <c r="E45" s="13">
        <v>600.58261385868502</v>
      </c>
      <c r="F45" s="13">
        <v>39465.563123774104</v>
      </c>
      <c r="G45" s="13">
        <v>54963.805971497699</v>
      </c>
      <c r="H45" s="13">
        <v>80632.958741605806</v>
      </c>
      <c r="I45" s="13">
        <v>97838.676936056698</v>
      </c>
      <c r="J45" s="13">
        <v>112991.149856288</v>
      </c>
      <c r="K45" s="13">
        <v>135836.216807636</v>
      </c>
    </row>
    <row r="46" spans="1:11">
      <c r="A46" s="1" t="s">
        <v>24</v>
      </c>
      <c r="B46" s="13">
        <v>0</v>
      </c>
      <c r="C46" s="13">
        <v>0</v>
      </c>
      <c r="D46" s="13">
        <v>0</v>
      </c>
      <c r="E46" s="13">
        <v>0</v>
      </c>
      <c r="F46" s="13">
        <v>0</v>
      </c>
      <c r="G46" s="13">
        <v>0</v>
      </c>
      <c r="H46" s="13">
        <v>0</v>
      </c>
      <c r="I46" s="13">
        <v>0</v>
      </c>
      <c r="J46" s="13">
        <v>0</v>
      </c>
      <c r="K46" s="13">
        <v>0</v>
      </c>
    </row>
    <row r="47" spans="1:11">
      <c r="A47" s="1" t="s">
        <v>45</v>
      </c>
      <c r="B47" s="13">
        <v>0</v>
      </c>
      <c r="C47" s="13">
        <v>0</v>
      </c>
      <c r="D47" s="13">
        <v>0</v>
      </c>
      <c r="E47" s="13">
        <v>0</v>
      </c>
      <c r="F47" s="13">
        <v>10193.973500280499</v>
      </c>
      <c r="G47" s="13">
        <v>58347.936484780701</v>
      </c>
      <c r="H47" s="13">
        <v>115016.790556532</v>
      </c>
      <c r="I47" s="13">
        <v>165928.445125328</v>
      </c>
      <c r="J47" s="13">
        <v>193725.04850341601</v>
      </c>
      <c r="K47" s="13">
        <v>227783.48126576401</v>
      </c>
    </row>
    <row r="48" spans="1:11">
      <c r="A48" s="1" t="s">
        <v>10</v>
      </c>
      <c r="B48" s="13">
        <v>0</v>
      </c>
      <c r="C48" s="13">
        <v>0</v>
      </c>
      <c r="D48" s="13">
        <v>0</v>
      </c>
      <c r="E48" s="13">
        <v>0</v>
      </c>
      <c r="F48" s="13">
        <v>0</v>
      </c>
      <c r="G48" s="13">
        <v>0</v>
      </c>
      <c r="H48" s="13">
        <v>0</v>
      </c>
      <c r="I48" s="13">
        <v>0</v>
      </c>
      <c r="J48" s="13">
        <v>0</v>
      </c>
      <c r="K48" s="13">
        <v>0</v>
      </c>
    </row>
    <row r="49" spans="1:11">
      <c r="A49" s="1" t="s">
        <v>47</v>
      </c>
      <c r="B49" s="13">
        <v>0</v>
      </c>
      <c r="C49" s="13">
        <v>0</v>
      </c>
      <c r="D49" s="13">
        <v>0</v>
      </c>
      <c r="E49" s="13">
        <v>0</v>
      </c>
      <c r="F49" s="13">
        <v>0</v>
      </c>
      <c r="G49" s="13">
        <v>0</v>
      </c>
      <c r="H49" s="13">
        <v>0</v>
      </c>
      <c r="I49" s="13">
        <v>0</v>
      </c>
      <c r="J49" s="13">
        <v>0</v>
      </c>
      <c r="K49" s="13">
        <v>0</v>
      </c>
    </row>
    <row r="50" spans="1:11">
      <c r="A50" s="1" t="s">
        <v>46</v>
      </c>
      <c r="B50" s="13">
        <v>0</v>
      </c>
      <c r="C50" s="13">
        <v>0</v>
      </c>
      <c r="D50" s="13">
        <v>13438.659248219499</v>
      </c>
      <c r="E50" s="13">
        <v>315811.81247745</v>
      </c>
      <c r="F50" s="13">
        <v>529226.08450273494</v>
      </c>
      <c r="G50" s="13">
        <v>652681.98283670598</v>
      </c>
      <c r="H50" s="13">
        <v>741031.61599627696</v>
      </c>
      <c r="I50" s="13">
        <v>805120.20742404403</v>
      </c>
      <c r="J50" s="13">
        <v>878851.43994028401</v>
      </c>
      <c r="K50" s="13">
        <v>931751.78681453899</v>
      </c>
    </row>
    <row r="51" spans="1:11">
      <c r="A51" s="1" t="s">
        <v>11</v>
      </c>
      <c r="B51" s="13">
        <v>0</v>
      </c>
      <c r="C51" s="13">
        <v>0</v>
      </c>
      <c r="D51" s="13">
        <v>0</v>
      </c>
      <c r="E51" s="13">
        <v>0</v>
      </c>
      <c r="F51" s="13">
        <v>9463.0830580369493</v>
      </c>
      <c r="G51" s="13">
        <v>45693.380333215202</v>
      </c>
      <c r="H51" s="13">
        <v>82673.354003753106</v>
      </c>
      <c r="I51" s="13">
        <v>116577.89870222801</v>
      </c>
      <c r="J51" s="13">
        <v>152738.30624755099</v>
      </c>
      <c r="K51" s="13">
        <v>174189.21779090699</v>
      </c>
    </row>
    <row r="52" spans="1:11">
      <c r="B52" s="10"/>
      <c r="C52" s="10"/>
      <c r="D52" s="10"/>
      <c r="E52" s="10"/>
      <c r="F52" s="10"/>
      <c r="G52" s="10"/>
      <c r="H52" s="10"/>
      <c r="I52" s="10"/>
      <c r="J52" s="10"/>
      <c r="K52" s="10"/>
    </row>
    <row r="53" spans="1:11">
      <c r="A53" s="3" t="s">
        <v>48</v>
      </c>
      <c r="B53" s="10">
        <f>SUM(B4:B51)</f>
        <v>0</v>
      </c>
      <c r="C53" s="10">
        <f t="shared" ref="C53:K53" si="0">SUM(C4:C51)</f>
        <v>262834.3572538658</v>
      </c>
      <c r="D53" s="10">
        <f t="shared" si="0"/>
        <v>1210889.0684509622</v>
      </c>
      <c r="E53" s="10">
        <f t="shared" si="0"/>
        <v>2581138.4051899812</v>
      </c>
      <c r="F53" s="10">
        <f t="shared" si="0"/>
        <v>3974979.4816233953</v>
      </c>
      <c r="G53" s="10">
        <f t="shared" si="0"/>
        <v>5315750.7082446124</v>
      </c>
      <c r="H53" s="10">
        <f t="shared" si="0"/>
        <v>6637590.7887821458</v>
      </c>
      <c r="I53" s="10">
        <f t="shared" si="0"/>
        <v>7706010.4195117196</v>
      </c>
      <c r="J53" s="10">
        <f t="shared" si="0"/>
        <v>8618573.9054110311</v>
      </c>
      <c r="K53" s="10">
        <f t="shared" si="0"/>
        <v>9400634.165634064</v>
      </c>
    </row>
    <row r="58" spans="1:11">
      <c r="B58" s="10"/>
    </row>
  </sheetData>
  <mergeCells count="2">
    <mergeCell ref="A1:K1"/>
    <mergeCell ref="B2:K2"/>
  </mergeCells>
  <printOptions headings="1" gridLines="1"/>
  <pageMargins left="0.7" right="0.7" top="0.75" bottom="0.75" header="0.3" footer="0.3"/>
  <pageSetup scale="74" orientation="portrait"/>
  <ignoredErrors>
    <ignoredError sqref="B53 C53:K5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K54"/>
  <sheetViews>
    <sheetView workbookViewId="0">
      <selection activeCell="A2" sqref="A2"/>
    </sheetView>
  </sheetViews>
  <sheetFormatPr baseColWidth="10" defaultColWidth="8.83203125" defaultRowHeight="14" x14ac:dyDescent="0"/>
  <cols>
    <col min="1" max="11" width="10.6640625" customWidth="1"/>
  </cols>
  <sheetData>
    <row r="1" spans="1:11" ht="33" customHeight="1">
      <c r="A1" s="15" t="s">
        <v>54</v>
      </c>
      <c r="B1" s="15"/>
      <c r="C1" s="15"/>
      <c r="D1" s="15"/>
      <c r="E1" s="15"/>
      <c r="F1" s="15"/>
      <c r="G1" s="15"/>
      <c r="H1" s="15"/>
      <c r="I1" s="15"/>
      <c r="J1" s="15"/>
      <c r="K1" s="15"/>
    </row>
    <row r="2" spans="1:11">
      <c r="A2" s="5"/>
      <c r="B2" s="5"/>
      <c r="C2" s="5"/>
      <c r="D2" s="5"/>
      <c r="E2" s="5"/>
      <c r="F2" s="5"/>
      <c r="G2" s="5"/>
      <c r="H2" s="5"/>
      <c r="I2" s="5"/>
      <c r="J2" s="5"/>
      <c r="K2" s="5"/>
    </row>
    <row r="3" spans="1:11">
      <c r="A3" s="6"/>
      <c r="B3" s="14" t="s">
        <v>50</v>
      </c>
      <c r="C3" s="14"/>
      <c r="D3" s="14"/>
      <c r="E3" s="14"/>
      <c r="F3" s="14"/>
      <c r="G3" s="14"/>
      <c r="H3" s="14"/>
      <c r="I3" s="14"/>
      <c r="J3" s="14"/>
      <c r="K3" s="14"/>
    </row>
    <row r="4" spans="1:11">
      <c r="A4" s="6" t="s">
        <v>49</v>
      </c>
      <c r="B4" s="7">
        <v>10</v>
      </c>
      <c r="C4" s="7">
        <v>20</v>
      </c>
      <c r="D4" s="7">
        <v>30</v>
      </c>
      <c r="E4" s="7">
        <v>40</v>
      </c>
      <c r="F4" s="7">
        <v>50</v>
      </c>
      <c r="G4" s="7">
        <v>60</v>
      </c>
      <c r="H4" s="7">
        <v>70</v>
      </c>
      <c r="I4" s="7">
        <v>80</v>
      </c>
      <c r="J4" s="7">
        <v>90</v>
      </c>
      <c r="K4" s="7">
        <v>100</v>
      </c>
    </row>
    <row r="5" spans="1:11" ht="15" customHeight="1">
      <c r="A5" s="1" t="s">
        <v>12</v>
      </c>
      <c r="B5" s="2">
        <f>Reported!B4+Unreported!B4</f>
        <v>0</v>
      </c>
      <c r="C5" s="2">
        <f>Reported!C4+Unreported!C4</f>
        <v>342089.54745076882</v>
      </c>
      <c r="D5" s="2">
        <f>Reported!D4+Unreported!D4</f>
        <v>808581.30450353108</v>
      </c>
      <c r="E5" s="2">
        <f>Reported!E4+Unreported!E4</f>
        <v>1045708.9976457534</v>
      </c>
      <c r="F5" s="2">
        <f>Reported!F4+Unreported!F4</f>
        <v>1172476.4639935303</v>
      </c>
      <c r="G5" s="2">
        <f>Reported!G4+Unreported!G4</f>
        <v>1257226.8170809972</v>
      </c>
      <c r="H5" s="2">
        <f>Reported!H4+Unreported!H4</f>
        <v>1310981.9787830056</v>
      </c>
      <c r="I5" s="2">
        <f>Reported!I4+Unreported!I4</f>
        <v>1375184.8805254069</v>
      </c>
      <c r="J5" s="2">
        <f>Reported!J4+Unreported!J4</f>
        <v>1421032.9095240068</v>
      </c>
      <c r="K5" s="2">
        <f>Reported!K4+Unreported!K4</f>
        <v>1477428.0069238304</v>
      </c>
    </row>
    <row r="6" spans="1:11" ht="15" customHeight="1">
      <c r="A6" s="1" t="s">
        <v>13</v>
      </c>
      <c r="B6" s="2">
        <f>Reported!B5+Unreported!B5</f>
        <v>1905.6890074693065</v>
      </c>
      <c r="C6" s="2">
        <f>Reported!C5+Unreported!C5</f>
        <v>386144.61212312127</v>
      </c>
      <c r="D6" s="2">
        <f>Reported!D5+Unreported!D5</f>
        <v>877262.35964955902</v>
      </c>
      <c r="E6" s="2">
        <f>Reported!E5+Unreported!E5</f>
        <v>1101835.83321909</v>
      </c>
      <c r="F6" s="2">
        <f>Reported!F5+Unreported!F5</f>
        <v>1221879.3337804938</v>
      </c>
      <c r="G6" s="2">
        <f>Reported!G5+Unreported!G5</f>
        <v>1310063.141780447</v>
      </c>
      <c r="H6" s="2">
        <f>Reported!H5+Unreported!H5</f>
        <v>1369064.9457888913</v>
      </c>
      <c r="I6" s="2">
        <f>Reported!I5+Unreported!I5</f>
        <v>1431857.8037454777</v>
      </c>
      <c r="J6" s="2">
        <f>Reported!J5+Unreported!J5</f>
        <v>1467341.6889365602</v>
      </c>
      <c r="K6" s="2">
        <f>Reported!K5+Unreported!K5</f>
        <v>1504562.3574385154</v>
      </c>
    </row>
    <row r="7" spans="1:11" ht="15" customHeight="1">
      <c r="A7" s="1" t="s">
        <v>0</v>
      </c>
      <c r="B7" s="2">
        <f>Reported!B6+Unreported!B6</f>
        <v>1131.1048411744339</v>
      </c>
      <c r="C7" s="2">
        <f>Reported!C6+Unreported!C6</f>
        <v>18846.589182649892</v>
      </c>
      <c r="D7" s="2">
        <f>Reported!D6+Unreported!D6</f>
        <v>60682.120450730363</v>
      </c>
      <c r="E7" s="2">
        <f>Reported!E6+Unreported!E6</f>
        <v>129354.24355418963</v>
      </c>
      <c r="F7" s="2">
        <f>Reported!F6+Unreported!F6</f>
        <v>187710.35068460862</v>
      </c>
      <c r="G7" s="2">
        <f>Reported!G6+Unreported!G6</f>
        <v>233318.63449682301</v>
      </c>
      <c r="H7" s="2">
        <f>Reported!H6+Unreported!H6</f>
        <v>253845.33587080403</v>
      </c>
      <c r="I7" s="2">
        <f>Reported!I6+Unreported!I6</f>
        <v>269829.74961991503</v>
      </c>
      <c r="J7" s="2">
        <f>Reported!J6+Unreported!J6</f>
        <v>285331.14186882501</v>
      </c>
      <c r="K7" s="2">
        <f>Reported!K6+Unreported!K6</f>
        <v>297862.08439254801</v>
      </c>
    </row>
    <row r="8" spans="1:11" ht="15" customHeight="1">
      <c r="A8" s="1" t="s">
        <v>1</v>
      </c>
      <c r="B8" s="2">
        <f>Reported!B7+Unreported!B7</f>
        <v>0</v>
      </c>
      <c r="C8" s="2">
        <f>Reported!C7+Unreported!C7</f>
        <v>171003.19750671383</v>
      </c>
      <c r="D8" s="2">
        <f>Reported!D7+Unreported!D7</f>
        <v>699797.69112619373</v>
      </c>
      <c r="E8" s="2">
        <f>Reported!E7+Unreported!E7</f>
        <v>1162617.3513280973</v>
      </c>
      <c r="F8" s="2">
        <f>Reported!F7+Unreported!F7</f>
        <v>1580552.4910852457</v>
      </c>
      <c r="G8" s="2">
        <f>Reported!G7+Unreported!G7</f>
        <v>1949450.4669191195</v>
      </c>
      <c r="H8" s="2">
        <f>Reported!H7+Unreported!H7</f>
        <v>2308932.3595064906</v>
      </c>
      <c r="I8" s="2">
        <f>Reported!I7+Unreported!I7</f>
        <v>2462047.2248182269</v>
      </c>
      <c r="J8" s="2">
        <f>Reported!J7+Unreported!J7</f>
        <v>2549300.6674486203</v>
      </c>
      <c r="K8" s="2">
        <f>Reported!K7+Unreported!K7</f>
        <v>2612301.9874639539</v>
      </c>
    </row>
    <row r="9" spans="1:11" ht="15" customHeight="1">
      <c r="A9" s="1" t="s">
        <v>2</v>
      </c>
      <c r="B9" s="2">
        <f>Reported!B8+Unreported!B8</f>
        <v>0</v>
      </c>
      <c r="C9" s="2">
        <f>Reported!C8+Unreported!C8</f>
        <v>12158.829745331504</v>
      </c>
      <c r="D9" s="2">
        <f>Reported!D8+Unreported!D8</f>
        <v>58364.491630661549</v>
      </c>
      <c r="E9" s="2">
        <f>Reported!E8+Unreported!E8</f>
        <v>150598.53554126734</v>
      </c>
      <c r="F9" s="2">
        <f>Reported!F8+Unreported!F8</f>
        <v>313649.47081096401</v>
      </c>
      <c r="G9" s="2">
        <f>Reported!G8+Unreported!G8</f>
        <v>404753.82934376481</v>
      </c>
      <c r="H9" s="2">
        <f>Reported!H8+Unreported!H8</f>
        <v>489784.64492443088</v>
      </c>
      <c r="I9" s="2">
        <f>Reported!I8+Unreported!I8</f>
        <v>566023.94581740582</v>
      </c>
      <c r="J9" s="2">
        <f>Reported!J8+Unreported!J8</f>
        <v>621758.04843386484</v>
      </c>
      <c r="K9" s="2">
        <f>Reported!K8+Unreported!K8</f>
        <v>665239.44700659392</v>
      </c>
    </row>
    <row r="10" spans="1:11" ht="15" customHeight="1">
      <c r="A10" s="1" t="s">
        <v>25</v>
      </c>
      <c r="B10" s="2">
        <f>Reported!B9+Unreported!B9</f>
        <v>0</v>
      </c>
      <c r="C10" s="2">
        <f>Reported!C9+Unreported!C9</f>
        <v>73371.954212975033</v>
      </c>
      <c r="D10" s="2">
        <f>Reported!D9+Unreported!D9</f>
        <v>178249.26022288064</v>
      </c>
      <c r="E10" s="2">
        <f>Reported!E9+Unreported!E9</f>
        <v>275155.92939690949</v>
      </c>
      <c r="F10" s="2">
        <f>Reported!F9+Unreported!F9</f>
        <v>301388.9818821135</v>
      </c>
      <c r="G10" s="2">
        <f>Reported!G9+Unreported!G9</f>
        <v>332115.49990762351</v>
      </c>
      <c r="H10" s="2">
        <f>Reported!H9+Unreported!H9</f>
        <v>352237.43537060247</v>
      </c>
      <c r="I10" s="2">
        <f>Reported!I9+Unreported!I9</f>
        <v>360843.25214286346</v>
      </c>
      <c r="J10" s="2">
        <f>Reported!J9+Unreported!J9</f>
        <v>374392.59621803049</v>
      </c>
      <c r="K10" s="2">
        <f>Reported!K9+Unreported!K9</f>
        <v>389787.90836956346</v>
      </c>
    </row>
    <row r="11" spans="1:11" ht="15" customHeight="1">
      <c r="A11" s="1" t="s">
        <v>26</v>
      </c>
      <c r="B11" s="2">
        <f>Reported!B10+Unreported!B10</f>
        <v>0</v>
      </c>
      <c r="C11" s="2">
        <f>Reported!C10+Unreported!C10</f>
        <v>6423.8112095869783</v>
      </c>
      <c r="D11" s="2">
        <f>Reported!D10+Unreported!D10</f>
        <v>26326.441142979507</v>
      </c>
      <c r="E11" s="2">
        <f>Reported!E10+Unreported!E10</f>
        <v>35016.21498074886</v>
      </c>
      <c r="F11" s="2">
        <f>Reported!F10+Unreported!F10</f>
        <v>39729.34870953342</v>
      </c>
      <c r="G11" s="2">
        <f>Reported!G10+Unreported!G10</f>
        <v>48819.55623772266</v>
      </c>
      <c r="H11" s="2">
        <f>Reported!H10+Unreported!H10</f>
        <v>60927.323409275865</v>
      </c>
      <c r="I11" s="2">
        <f>Reported!I10+Unreported!I10</f>
        <v>68933.792648877425</v>
      </c>
      <c r="J11" s="2">
        <f>Reported!J10+Unreported!J10</f>
        <v>73027.316369543129</v>
      </c>
      <c r="K11" s="2">
        <f>Reported!K10+Unreported!K10</f>
        <v>73027.316369543129</v>
      </c>
    </row>
    <row r="12" spans="1:11" ht="15" customHeight="1">
      <c r="A12" s="1" t="s">
        <v>14</v>
      </c>
      <c r="B12" s="2">
        <f>Reported!B11+Unreported!B11</f>
        <v>2932.8276611825704</v>
      </c>
      <c r="C12" s="2">
        <f>Reported!C11+Unreported!C11</f>
        <v>145381.48301742462</v>
      </c>
      <c r="D12" s="2">
        <f>Reported!D11+Unreported!D11</f>
        <v>379583.87827089138</v>
      </c>
      <c r="E12" s="2">
        <f>Reported!E11+Unreported!E11</f>
        <v>515204.40822712169</v>
      </c>
      <c r="F12" s="2">
        <f>Reported!F11+Unreported!F11</f>
        <v>612792.15368020895</v>
      </c>
      <c r="G12" s="2">
        <f>Reported!G11+Unreported!G11</f>
        <v>660683.42803882633</v>
      </c>
      <c r="H12" s="2">
        <f>Reported!H11+Unreported!H11</f>
        <v>701998.59223481652</v>
      </c>
      <c r="I12" s="2">
        <f>Reported!I11+Unreported!I11</f>
        <v>740391.69701873639</v>
      </c>
      <c r="J12" s="2">
        <f>Reported!J11+Unreported!J11</f>
        <v>762320.62358179677</v>
      </c>
      <c r="K12" s="2">
        <f>Reported!K11+Unreported!K11</f>
        <v>787302.99242764863</v>
      </c>
    </row>
    <row r="13" spans="1:11" ht="15" customHeight="1">
      <c r="A13" s="1" t="s">
        <v>15</v>
      </c>
      <c r="B13" s="2">
        <f>Reported!B12+Unreported!B12</f>
        <v>2359.9029624751447</v>
      </c>
      <c r="C13" s="2">
        <f>Reported!C12+Unreported!C12</f>
        <v>416396.58190210396</v>
      </c>
      <c r="D13" s="2">
        <f>Reported!D12+Unreported!D12</f>
        <v>1103625.5701738105</v>
      </c>
      <c r="E13" s="2">
        <f>Reported!E12+Unreported!E12</f>
        <v>1389905.6210282159</v>
      </c>
      <c r="F13" s="2">
        <f>Reported!F12+Unreported!F12</f>
        <v>1554506.793047501</v>
      </c>
      <c r="G13" s="2">
        <f>Reported!G12+Unreported!G12</f>
        <v>1666511.7087754076</v>
      </c>
      <c r="H13" s="2">
        <f>Reported!H12+Unreported!H12</f>
        <v>1735844.0927891112</v>
      </c>
      <c r="I13" s="2">
        <f>Reported!I12+Unreported!I12</f>
        <v>1813948.9807335818</v>
      </c>
      <c r="J13" s="2">
        <f>Reported!J12+Unreported!J12</f>
        <v>1867368.7809991529</v>
      </c>
      <c r="K13" s="2">
        <f>Reported!K12+Unreported!K12</f>
        <v>1930397.1892502562</v>
      </c>
    </row>
    <row r="14" spans="1:11" ht="15" customHeight="1">
      <c r="A14" s="1" t="s">
        <v>29</v>
      </c>
      <c r="B14" s="2">
        <f>Reported!B13+Unreported!B13</f>
        <v>0</v>
      </c>
      <c r="C14" s="2">
        <f>Reported!C13+Unreported!C13</f>
        <v>0</v>
      </c>
      <c r="D14" s="2">
        <f>Reported!D13+Unreported!D13</f>
        <v>36695.78039296194</v>
      </c>
      <c r="E14" s="2">
        <f>Reported!E13+Unreported!E13</f>
        <v>123917.96707233641</v>
      </c>
      <c r="F14" s="2">
        <f>Reported!F13+Unreported!F13</f>
        <v>172782.05472428416</v>
      </c>
      <c r="G14" s="2">
        <f>Reported!G13+Unreported!G13</f>
        <v>184126.78311627667</v>
      </c>
      <c r="H14" s="2">
        <f>Reported!H13+Unreported!H13</f>
        <v>198182.47749400366</v>
      </c>
      <c r="I14" s="2">
        <f>Reported!I13+Unreported!I13</f>
        <v>214401.83588200866</v>
      </c>
      <c r="J14" s="2">
        <f>Reported!J13+Unreported!J13</f>
        <v>225991.39434943866</v>
      </c>
      <c r="K14" s="2">
        <f>Reported!K13+Unreported!K13</f>
        <v>238510.32563518666</v>
      </c>
    </row>
    <row r="15" spans="1:11" ht="15" customHeight="1">
      <c r="A15" s="1" t="s">
        <v>3</v>
      </c>
      <c r="B15" s="2">
        <f>Reported!B14+Unreported!B14</f>
        <v>0</v>
      </c>
      <c r="C15" s="2">
        <f>Reported!C14+Unreported!C14</f>
        <v>22506.254066947775</v>
      </c>
      <c r="D15" s="2">
        <f>Reported!D14+Unreported!D14</f>
        <v>168026.53465016081</v>
      </c>
      <c r="E15" s="2">
        <f>Reported!E14+Unreported!E14</f>
        <v>301869.2074856367</v>
      </c>
      <c r="F15" s="2">
        <f>Reported!F14+Unreported!F14</f>
        <v>461205.25511702185</v>
      </c>
      <c r="G15" s="2">
        <f>Reported!G14+Unreported!G14</f>
        <v>591152.74594413303</v>
      </c>
      <c r="H15" s="2">
        <f>Reported!H14+Unreported!H14</f>
        <v>705402.08750895609</v>
      </c>
      <c r="I15" s="2">
        <f>Reported!I14+Unreported!I14</f>
        <v>753795.25828123989</v>
      </c>
      <c r="J15" s="2">
        <f>Reported!J14+Unreported!J14</f>
        <v>804376.46729660977</v>
      </c>
      <c r="K15" s="2">
        <f>Reported!K14+Unreported!K14</f>
        <v>856330.20799247187</v>
      </c>
    </row>
    <row r="16" spans="1:11" ht="15" customHeight="1">
      <c r="A16" s="1" t="s">
        <v>27</v>
      </c>
      <c r="B16" s="2">
        <f>Reported!B15+Unreported!B15</f>
        <v>0</v>
      </c>
      <c r="C16" s="2">
        <f>Reported!C15+Unreported!C15</f>
        <v>14720.998935487471</v>
      </c>
      <c r="D16" s="2">
        <f>Reported!D15+Unreported!D15</f>
        <v>116910.16307464405</v>
      </c>
      <c r="E16" s="2">
        <f>Reported!E15+Unreported!E15</f>
        <v>350974.33076094766</v>
      </c>
      <c r="F16" s="2">
        <f>Reported!F15+Unreported!F15</f>
        <v>446069.71094559028</v>
      </c>
      <c r="G16" s="2">
        <f>Reported!G15+Unreported!G15</f>
        <v>508051.62161573727</v>
      </c>
      <c r="H16" s="2">
        <f>Reported!H15+Unreported!H15</f>
        <v>555409.8417459873</v>
      </c>
      <c r="I16" s="2">
        <f>Reported!I15+Unreported!I15</f>
        <v>606864.71482538129</v>
      </c>
      <c r="J16" s="2">
        <f>Reported!J15+Unreported!J15</f>
        <v>630540.89447890525</v>
      </c>
      <c r="K16" s="2">
        <f>Reported!K15+Unreported!K15</f>
        <v>657851.12580913224</v>
      </c>
    </row>
    <row r="17" spans="1:11" ht="15" customHeight="1">
      <c r="A17" s="1" t="s">
        <v>28</v>
      </c>
      <c r="B17" s="2">
        <f>Reported!B16+Unreported!B16</f>
        <v>0</v>
      </c>
      <c r="C17" s="2">
        <f>Reported!C16+Unreported!C16</f>
        <v>22003.023373319764</v>
      </c>
      <c r="D17" s="2">
        <f>Reported!D16+Unreported!D16</f>
        <v>138824.56479006892</v>
      </c>
      <c r="E17" s="2">
        <f>Reported!E16+Unreported!E16</f>
        <v>441240.92179916205</v>
      </c>
      <c r="F17" s="2">
        <f>Reported!F16+Unreported!F16</f>
        <v>609459.37823653349</v>
      </c>
      <c r="G17" s="2">
        <f>Reported!G16+Unreported!G16</f>
        <v>657286.44289305457</v>
      </c>
      <c r="H17" s="2">
        <f>Reported!H16+Unreported!H16</f>
        <v>714996.57957407157</v>
      </c>
      <c r="I17" s="2">
        <f>Reported!I16+Unreported!I16</f>
        <v>755424.82224789145</v>
      </c>
      <c r="J17" s="2">
        <f>Reported!J16+Unreported!J16</f>
        <v>783135.56696822355</v>
      </c>
      <c r="K17" s="2">
        <f>Reported!K16+Unreported!K16</f>
        <v>814840.9036586635</v>
      </c>
    </row>
    <row r="18" spans="1:11" ht="15" customHeight="1">
      <c r="A18" s="1" t="s">
        <v>30</v>
      </c>
      <c r="B18" s="2">
        <f>Reported!B17+Unreported!B17</f>
        <v>0</v>
      </c>
      <c r="C18" s="2">
        <f>Reported!C17+Unreported!C17</f>
        <v>12064.4994970917</v>
      </c>
      <c r="D18" s="2">
        <f>Reported!D17+Unreported!D17</f>
        <v>45638.293837923593</v>
      </c>
      <c r="E18" s="2">
        <f>Reported!E17+Unreported!E17</f>
        <v>71493.66748039682</v>
      </c>
      <c r="F18" s="2">
        <f>Reported!F17+Unreported!F17</f>
        <v>79284.248811369631</v>
      </c>
      <c r="G18" s="2">
        <f>Reported!G17+Unreported!G17</f>
        <v>87419.38321516983</v>
      </c>
      <c r="H18" s="2">
        <f>Reported!H17+Unreported!H17</f>
        <v>89632.566691360029</v>
      </c>
      <c r="I18" s="2">
        <f>Reported!I17+Unreported!I17</f>
        <v>94253.822045700726</v>
      </c>
      <c r="J18" s="2">
        <f>Reported!J17+Unreported!J17</f>
        <v>94676.382097419526</v>
      </c>
      <c r="K18" s="2">
        <f>Reported!K17+Unreported!K17</f>
        <v>100899.41012933823</v>
      </c>
    </row>
    <row r="19" spans="1:11" ht="15" customHeight="1">
      <c r="A19" s="1" t="s">
        <v>16</v>
      </c>
      <c r="B19" s="2">
        <f>Reported!B18+Unreported!B18</f>
        <v>16104.421376663488</v>
      </c>
      <c r="C19" s="2">
        <f>Reported!C18+Unreported!C18</f>
        <v>248687.43957486725</v>
      </c>
      <c r="D19" s="2">
        <f>Reported!D18+Unreported!D18</f>
        <v>735853.51517443266</v>
      </c>
      <c r="E19" s="2">
        <f>Reported!E18+Unreported!E18</f>
        <v>976957.19949135999</v>
      </c>
      <c r="F19" s="2">
        <f>Reported!F18+Unreported!F18</f>
        <v>1184591.1388752556</v>
      </c>
      <c r="G19" s="2">
        <f>Reported!G18+Unreported!G18</f>
        <v>1248124.7391750142</v>
      </c>
      <c r="H19" s="2">
        <f>Reported!H18+Unreported!H18</f>
        <v>1268302.1766674991</v>
      </c>
      <c r="I19" s="2">
        <f>Reported!I18+Unreported!I18</f>
        <v>1281255.0748733203</v>
      </c>
      <c r="J19" s="2">
        <f>Reported!J18+Unreported!J18</f>
        <v>1294789.0005051862</v>
      </c>
      <c r="K19" s="2">
        <f>Reported!K18+Unreported!K18</f>
        <v>1304861.9201200451</v>
      </c>
    </row>
    <row r="20" spans="1:11" ht="15" customHeight="1">
      <c r="A20" s="1" t="s">
        <v>17</v>
      </c>
      <c r="B20" s="2">
        <f>Reported!B19+Unreported!B19</f>
        <v>3169.4217613653295</v>
      </c>
      <c r="C20" s="2">
        <f>Reported!C19+Unreported!C19</f>
        <v>247418.55061320661</v>
      </c>
      <c r="D20" s="2">
        <f>Reported!D19+Unreported!D19</f>
        <v>537150.57860551123</v>
      </c>
      <c r="E20" s="2">
        <f>Reported!E19+Unreported!E19</f>
        <v>691742.9728092755</v>
      </c>
      <c r="F20" s="2">
        <f>Reported!F19+Unreported!F19</f>
        <v>779624.47359591187</v>
      </c>
      <c r="G20" s="2">
        <f>Reported!G19+Unreported!G19</f>
        <v>829458.88838129479</v>
      </c>
      <c r="H20" s="2">
        <f>Reported!H19+Unreported!H19</f>
        <v>871039.88475269149</v>
      </c>
      <c r="I20" s="2">
        <f>Reported!I19+Unreported!I19</f>
        <v>905143.28042090219</v>
      </c>
      <c r="J20" s="2">
        <f>Reported!J19+Unreported!J19</f>
        <v>932486.57028381561</v>
      </c>
      <c r="K20" s="2">
        <f>Reported!K19+Unreported!K19</f>
        <v>963637.346710162</v>
      </c>
    </row>
    <row r="21" spans="1:11" ht="15" customHeight="1">
      <c r="A21" s="1" t="s">
        <v>33</v>
      </c>
      <c r="B21" s="2">
        <f>Reported!B20+Unreported!B20</f>
        <v>0</v>
      </c>
      <c r="C21" s="2">
        <f>Reported!C20+Unreported!C20</f>
        <v>68023.947684956802</v>
      </c>
      <c r="D21" s="2">
        <f>Reported!D20+Unreported!D20</f>
        <v>238081.73184572216</v>
      </c>
      <c r="E21" s="2">
        <f>Reported!E20+Unreported!E20</f>
        <v>366855.78480190487</v>
      </c>
      <c r="F21" s="2">
        <f>Reported!F20+Unreported!F20</f>
        <v>431230.13213693583</v>
      </c>
      <c r="G21" s="2">
        <f>Reported!G20+Unreported!G20</f>
        <v>492148.65200804087</v>
      </c>
      <c r="H21" s="2">
        <f>Reported!H20+Unreported!H20</f>
        <v>533054.61675743887</v>
      </c>
      <c r="I21" s="2">
        <f>Reported!I20+Unreported!I20</f>
        <v>570167.74917886185</v>
      </c>
      <c r="J21" s="2">
        <f>Reported!J20+Unreported!J20</f>
        <v>591299.02564779588</v>
      </c>
      <c r="K21" s="2">
        <f>Reported!K20+Unreported!K20</f>
        <v>617263.28772288188</v>
      </c>
    </row>
    <row r="22" spans="1:11" ht="15" customHeight="1">
      <c r="A22" s="1" t="s">
        <v>32</v>
      </c>
      <c r="B22" s="2">
        <f>Reported!B21+Unreported!B21</f>
        <v>0</v>
      </c>
      <c r="C22" s="2">
        <f>Reported!C21+Unreported!C21</f>
        <v>42605.087078222532</v>
      </c>
      <c r="D22" s="2">
        <f>Reported!D21+Unreported!D21</f>
        <v>227697.5870306362</v>
      </c>
      <c r="E22" s="2">
        <f>Reported!E21+Unreported!E21</f>
        <v>380997.4204818189</v>
      </c>
      <c r="F22" s="2">
        <f>Reported!F21+Unreported!F21</f>
        <v>417071.32112552586</v>
      </c>
      <c r="G22" s="2">
        <f>Reported!G21+Unreported!G21</f>
        <v>444375.23237128486</v>
      </c>
      <c r="H22" s="2">
        <f>Reported!H21+Unreported!H21</f>
        <v>464560.16488791589</v>
      </c>
      <c r="I22" s="2">
        <f>Reported!I21+Unreported!I21</f>
        <v>482525.2827219739</v>
      </c>
      <c r="J22" s="2">
        <f>Reported!J21+Unreported!J21</f>
        <v>498386.51048294391</v>
      </c>
      <c r="K22" s="2">
        <f>Reported!K21+Unreported!K21</f>
        <v>516984.85723467788</v>
      </c>
    </row>
    <row r="23" spans="1:11" ht="15" customHeight="1">
      <c r="A23" s="1" t="s">
        <v>31</v>
      </c>
      <c r="B23" s="2">
        <f>Reported!B22+Unreported!B22</f>
        <v>0</v>
      </c>
      <c r="C23" s="2">
        <f>Reported!C22+Unreported!C22</f>
        <v>10486.260591870327</v>
      </c>
      <c r="D23" s="2">
        <f>Reported!D22+Unreported!D22</f>
        <v>87813.621975880829</v>
      </c>
      <c r="E23" s="2">
        <f>Reported!E22+Unreported!E22</f>
        <v>192923.44674358709</v>
      </c>
      <c r="F23" s="2">
        <f>Reported!F22+Unreported!F22</f>
        <v>301171.02501565893</v>
      </c>
      <c r="G23" s="2">
        <f>Reported!G22+Unreported!G22</f>
        <v>417503.17701974162</v>
      </c>
      <c r="H23" s="2">
        <f>Reported!H22+Unreported!H22</f>
        <v>534336.80906719656</v>
      </c>
      <c r="I23" s="2">
        <f>Reported!I22+Unreported!I22</f>
        <v>628265.02709785779</v>
      </c>
      <c r="J23" s="2">
        <f>Reported!J22+Unreported!J22</f>
        <v>732149.85608102416</v>
      </c>
      <c r="K23" s="2">
        <f>Reported!K22+Unreported!K22</f>
        <v>825648.98215072101</v>
      </c>
    </row>
    <row r="24" spans="1:11" ht="15" customHeight="1">
      <c r="A24" s="1" t="s">
        <v>34</v>
      </c>
      <c r="B24" s="2">
        <f>Reported!B23+Unreported!B23</f>
        <v>0</v>
      </c>
      <c r="C24" s="2">
        <f>Reported!C23+Unreported!C23</f>
        <v>56093.047840485146</v>
      </c>
      <c r="D24" s="2">
        <f>Reported!D23+Unreported!D23</f>
        <v>297936.9058426689</v>
      </c>
      <c r="E24" s="2">
        <f>Reported!E23+Unreported!E23</f>
        <v>542980.74985781999</v>
      </c>
      <c r="F24" s="2">
        <f>Reported!F23+Unreported!F23</f>
        <v>728550.86912331835</v>
      </c>
      <c r="G24" s="2">
        <f>Reported!G23+Unreported!G23</f>
        <v>872653.37584356766</v>
      </c>
      <c r="H24" s="2">
        <f>Reported!H23+Unreported!H23</f>
        <v>991175.29246695549</v>
      </c>
      <c r="I24" s="2">
        <f>Reported!I23+Unreported!I23</f>
        <v>1109508.7342041046</v>
      </c>
      <c r="J24" s="2">
        <f>Reported!J23+Unreported!J23</f>
        <v>1205146.3450365469</v>
      </c>
      <c r="K24" s="2">
        <f>Reported!K23+Unreported!K23</f>
        <v>1309220.8980397165</v>
      </c>
    </row>
    <row r="25" spans="1:11" ht="15" customHeight="1">
      <c r="A25" s="1" t="s">
        <v>35</v>
      </c>
      <c r="B25" s="2">
        <f>Reported!B24+Unreported!B24</f>
        <v>0</v>
      </c>
      <c r="C25" s="2">
        <f>Reported!C24+Unreported!C24</f>
        <v>14799.620359775192</v>
      </c>
      <c r="D25" s="2">
        <f>Reported!D24+Unreported!D24</f>
        <v>79533.60323325127</v>
      </c>
      <c r="E25" s="2">
        <f>Reported!E24+Unreported!E24</f>
        <v>145001.92581087039</v>
      </c>
      <c r="F25" s="2">
        <f>Reported!F24+Unreported!F24</f>
        <v>212159.50443527423</v>
      </c>
      <c r="G25" s="2">
        <f>Reported!G24+Unreported!G24</f>
        <v>288890.84015319229</v>
      </c>
      <c r="H25" s="2">
        <f>Reported!H24+Unreported!H24</f>
        <v>350591.22194158775</v>
      </c>
      <c r="I25" s="2">
        <f>Reported!I24+Unreported!I24</f>
        <v>422863.47629881382</v>
      </c>
      <c r="J25" s="2">
        <f>Reported!J24+Unreported!J24</f>
        <v>470172.22420480161</v>
      </c>
      <c r="K25" s="2">
        <f>Reported!K24+Unreported!K24</f>
        <v>521214.35516028304</v>
      </c>
    </row>
    <row r="26" spans="1:11" ht="15" customHeight="1">
      <c r="A26" s="1" t="s">
        <v>36</v>
      </c>
      <c r="B26" s="2">
        <f>Reported!B25+Unreported!B25</f>
        <v>0</v>
      </c>
      <c r="C26" s="2">
        <f>Reported!C25+Unreported!C25</f>
        <v>49241.181075710963</v>
      </c>
      <c r="D26" s="2">
        <f>Reported!D25+Unreported!D25</f>
        <v>285784.45466582151</v>
      </c>
      <c r="E26" s="2">
        <f>Reported!E25+Unreported!E25</f>
        <v>542063.18290934246</v>
      </c>
      <c r="F26" s="2">
        <f>Reported!F25+Unreported!F25</f>
        <v>725860.00592170714</v>
      </c>
      <c r="G26" s="2">
        <f>Reported!G25+Unreported!G25</f>
        <v>915119.48905865347</v>
      </c>
      <c r="H26" s="2">
        <f>Reported!H25+Unreported!H25</f>
        <v>1158341.3895336443</v>
      </c>
      <c r="I26" s="2">
        <f>Reported!I25+Unreported!I25</f>
        <v>1409547.7102625791</v>
      </c>
      <c r="J26" s="2">
        <f>Reported!J25+Unreported!J25</f>
        <v>1585607.0687864518</v>
      </c>
      <c r="K26" s="2">
        <f>Reported!K25+Unreported!K25</f>
        <v>1716164.3161744056</v>
      </c>
    </row>
    <row r="27" spans="1:11" ht="15" customHeight="1">
      <c r="A27" s="1" t="s">
        <v>18</v>
      </c>
      <c r="B27" s="2">
        <f>Reported!B26+Unreported!B26</f>
        <v>11650.996761608945</v>
      </c>
      <c r="C27" s="2">
        <f>Reported!C26+Unreported!C26</f>
        <v>414186.49405631662</v>
      </c>
      <c r="D27" s="2">
        <f>Reported!D26+Unreported!D26</f>
        <v>800500.51904154592</v>
      </c>
      <c r="E27" s="2">
        <f>Reported!E26+Unreported!E26</f>
        <v>969447.80790806422</v>
      </c>
      <c r="F27" s="2">
        <f>Reported!F26+Unreported!F26</f>
        <v>1056728.1796631701</v>
      </c>
      <c r="G27" s="2">
        <f>Reported!G26+Unreported!G26</f>
        <v>1113524.4448367711</v>
      </c>
      <c r="H27" s="2">
        <f>Reported!H26+Unreported!H26</f>
        <v>1171528.5060473836</v>
      </c>
      <c r="I27" s="2">
        <f>Reported!I26+Unreported!I26</f>
        <v>1206547.1802228685</v>
      </c>
      <c r="J27" s="2">
        <f>Reported!J26+Unreported!J26</f>
        <v>1234792.3639853948</v>
      </c>
      <c r="K27" s="2">
        <f>Reported!K26+Unreported!K26</f>
        <v>1261522.2119170758</v>
      </c>
    </row>
    <row r="28" spans="1:11" ht="15" customHeight="1">
      <c r="A28" s="1" t="s">
        <v>4</v>
      </c>
      <c r="B28" s="2">
        <f>Reported!B27+Unreported!B27</f>
        <v>0</v>
      </c>
      <c r="C28" s="2">
        <f>Reported!C27+Unreported!C27</f>
        <v>16670.511565833447</v>
      </c>
      <c r="D28" s="2">
        <f>Reported!D27+Unreported!D27</f>
        <v>99051.823216311197</v>
      </c>
      <c r="E28" s="2">
        <f>Reported!E27+Unreported!E27</f>
        <v>242352.16988151951</v>
      </c>
      <c r="F28" s="2">
        <f>Reported!F27+Unreported!F27</f>
        <v>414458.80956222536</v>
      </c>
      <c r="G28" s="2">
        <f>Reported!G27+Unreported!G27</f>
        <v>518200.38984366757</v>
      </c>
      <c r="H28" s="2">
        <f>Reported!H27+Unreported!H27</f>
        <v>625611.01579180534</v>
      </c>
      <c r="I28" s="2">
        <f>Reported!I27+Unreported!I27</f>
        <v>785888.38689047995</v>
      </c>
      <c r="J28" s="2">
        <f>Reported!J27+Unreported!J27</f>
        <v>849581.90611811343</v>
      </c>
      <c r="K28" s="2">
        <f>Reported!K27+Unreported!K27</f>
        <v>915578.54709381086</v>
      </c>
    </row>
    <row r="29" spans="1:11" ht="15" customHeight="1">
      <c r="A29" s="1" t="s">
        <v>19</v>
      </c>
      <c r="B29" s="2">
        <f>Reported!B28+Unreported!B28</f>
        <v>665.04119175237008</v>
      </c>
      <c r="C29" s="2">
        <f>Reported!C28+Unreported!C28</f>
        <v>457025.09631984029</v>
      </c>
      <c r="D29" s="2">
        <f>Reported!D28+Unreported!D28</f>
        <v>1128661.7023878875</v>
      </c>
      <c r="E29" s="2">
        <f>Reported!E28+Unreported!E28</f>
        <v>1426265.5085562447</v>
      </c>
      <c r="F29" s="2">
        <f>Reported!F28+Unreported!F28</f>
        <v>1565337.4590000059</v>
      </c>
      <c r="G29" s="2">
        <f>Reported!G28+Unreported!G28</f>
        <v>1670952.0824574509</v>
      </c>
      <c r="H29" s="2">
        <f>Reported!H28+Unreported!H28</f>
        <v>1762471.4836226993</v>
      </c>
      <c r="I29" s="2">
        <f>Reported!I28+Unreported!I28</f>
        <v>1814753.7753011093</v>
      </c>
      <c r="J29" s="2">
        <f>Reported!J28+Unreported!J28</f>
        <v>1873715.006223534</v>
      </c>
      <c r="K29" s="2">
        <f>Reported!K28+Unreported!K28</f>
        <v>1908238.6659053189</v>
      </c>
    </row>
    <row r="30" spans="1:11" ht="15" customHeight="1">
      <c r="A30" s="1" t="s">
        <v>41</v>
      </c>
      <c r="B30" s="2">
        <f>Reported!B29+Unreported!B29</f>
        <v>0</v>
      </c>
      <c r="C30" s="2">
        <f>Reported!C29+Unreported!C29</f>
        <v>0</v>
      </c>
      <c r="D30" s="2">
        <f>Reported!D29+Unreported!D29</f>
        <v>2333.1225519358813</v>
      </c>
      <c r="E30" s="2">
        <f>Reported!E29+Unreported!E29</f>
        <v>8663.3748125828733</v>
      </c>
      <c r="F30" s="2">
        <f>Reported!F29+Unreported!F29</f>
        <v>12341.836251564837</v>
      </c>
      <c r="G30" s="2">
        <f>Reported!G29+Unreported!G29</f>
        <v>18151.588817489835</v>
      </c>
      <c r="H30" s="2">
        <f>Reported!H29+Unreported!H29</f>
        <v>22451.324106657044</v>
      </c>
      <c r="I30" s="2">
        <f>Reported!I29+Unreported!I29</f>
        <v>23073.342493415505</v>
      </c>
      <c r="J30" s="2">
        <f>Reported!J29+Unreported!J29</f>
        <v>24650.084462648385</v>
      </c>
      <c r="K30" s="2">
        <f>Reported!K29+Unreported!K29</f>
        <v>28253.855759878003</v>
      </c>
    </row>
    <row r="31" spans="1:11" ht="15" customHeight="1">
      <c r="A31" s="1" t="s">
        <v>37</v>
      </c>
      <c r="B31" s="2">
        <f>Reported!B30+Unreported!B30</f>
        <v>0</v>
      </c>
      <c r="C31" s="2">
        <f>Reported!C30+Unreported!C30</f>
        <v>529.89832704103651</v>
      </c>
      <c r="D31" s="2">
        <f>Reported!D30+Unreported!D30</f>
        <v>7028.2661706241815</v>
      </c>
      <c r="E31" s="2">
        <f>Reported!E30+Unreported!E30</f>
        <v>28676.429883766526</v>
      </c>
      <c r="F31" s="2">
        <f>Reported!F30+Unreported!F30</f>
        <v>38724.32926649478</v>
      </c>
      <c r="G31" s="2">
        <f>Reported!G30+Unreported!G30</f>
        <v>39896.925912015678</v>
      </c>
      <c r="H31" s="2">
        <f>Reported!H30+Unreported!H30</f>
        <v>41471.080745782077</v>
      </c>
      <c r="I31" s="2">
        <f>Reported!I30+Unreported!I30</f>
        <v>43821.289068710175</v>
      </c>
      <c r="J31" s="2">
        <f>Reported!J30+Unreported!J30</f>
        <v>45678.160353047875</v>
      </c>
      <c r="K31" s="2">
        <f>Reported!K30+Unreported!K30</f>
        <v>45823.48202478388</v>
      </c>
    </row>
    <row r="32" spans="1:11" ht="15" customHeight="1">
      <c r="A32" s="1" t="s">
        <v>38</v>
      </c>
      <c r="B32" s="2">
        <f>Reported!B31+Unreported!B31</f>
        <v>0</v>
      </c>
      <c r="C32" s="2">
        <f>Reported!C31+Unreported!C31</f>
        <v>2368.3355313779057</v>
      </c>
      <c r="D32" s="2">
        <f>Reported!D31+Unreported!D31</f>
        <v>32084.095605807364</v>
      </c>
      <c r="E32" s="2">
        <f>Reported!E31+Unreported!E31</f>
        <v>138338.96392968035</v>
      </c>
      <c r="F32" s="2">
        <f>Reported!F31+Unreported!F31</f>
        <v>322154.00424027169</v>
      </c>
      <c r="G32" s="2">
        <f>Reported!G31+Unreported!G31</f>
        <v>435518.8576072501</v>
      </c>
      <c r="H32" s="2">
        <f>Reported!H31+Unreported!H31</f>
        <v>514056.30159165408</v>
      </c>
      <c r="I32" s="2">
        <f>Reported!I31+Unreported!I31</f>
        <v>577524.48063641612</v>
      </c>
      <c r="J32" s="2">
        <f>Reported!J31+Unreported!J31</f>
        <v>626373.19515820814</v>
      </c>
      <c r="K32" s="2">
        <f>Reported!K31+Unreported!K31</f>
        <v>658003.32690292108</v>
      </c>
    </row>
    <row r="33" spans="1:11" ht="15" customHeight="1">
      <c r="A33" s="1" t="s">
        <v>39</v>
      </c>
      <c r="B33" s="2">
        <f>Reported!B32+Unreported!B32</f>
        <v>0</v>
      </c>
      <c r="C33" s="2">
        <f>Reported!C32+Unreported!C32</f>
        <v>43116.751395014202</v>
      </c>
      <c r="D33" s="2">
        <f>Reported!D32+Unreported!D32</f>
        <v>131118.21448764412</v>
      </c>
      <c r="E33" s="2">
        <f>Reported!E32+Unreported!E32</f>
        <v>192305.03765692897</v>
      </c>
      <c r="F33" s="2">
        <f>Reported!F32+Unreported!F32</f>
        <v>218818.90955631697</v>
      </c>
      <c r="G33" s="2">
        <f>Reported!G32+Unreported!G32</f>
        <v>240129.07395597897</v>
      </c>
      <c r="H33" s="2">
        <f>Reported!H32+Unreported!H32</f>
        <v>257168.06130969196</v>
      </c>
      <c r="I33" s="2">
        <f>Reported!I32+Unreported!I32</f>
        <v>271088.01039525791</v>
      </c>
      <c r="J33" s="2">
        <f>Reported!J32+Unreported!J32</f>
        <v>298190.70602551394</v>
      </c>
      <c r="K33" s="2">
        <f>Reported!K32+Unreported!K32</f>
        <v>304681.20294797892</v>
      </c>
    </row>
    <row r="34" spans="1:11" ht="15" customHeight="1">
      <c r="A34" s="1" t="s">
        <v>6</v>
      </c>
      <c r="B34" s="2">
        <f>Reported!B33+Unreported!B33</f>
        <v>0</v>
      </c>
      <c r="C34" s="2">
        <f>Reported!C33+Unreported!C33</f>
        <v>2436.0254529312197</v>
      </c>
      <c r="D34" s="2">
        <f>Reported!D33+Unreported!D33</f>
        <v>17168.464151781893</v>
      </c>
      <c r="E34" s="2">
        <f>Reported!E33+Unreported!E33</f>
        <v>36791.836329722624</v>
      </c>
      <c r="F34" s="2">
        <f>Reported!F33+Unreported!F33</f>
        <v>91583.804332605985</v>
      </c>
      <c r="G34" s="2">
        <f>Reported!G33+Unreported!G33</f>
        <v>122685.75444299311</v>
      </c>
      <c r="H34" s="2">
        <f>Reported!H33+Unreported!H33</f>
        <v>169678.11627117754</v>
      </c>
      <c r="I34" s="2">
        <f>Reported!I33+Unreported!I33</f>
        <v>206543.30272550485</v>
      </c>
      <c r="J34" s="2">
        <f>Reported!J33+Unreported!J33</f>
        <v>232628.12078636588</v>
      </c>
      <c r="K34" s="2">
        <f>Reported!K33+Unreported!K33</f>
        <v>262962.1352046479</v>
      </c>
    </row>
    <row r="35" spans="1:11" ht="15" customHeight="1">
      <c r="A35" s="1" t="s">
        <v>5</v>
      </c>
      <c r="B35" s="2">
        <f>Reported!B34+Unreported!B34</f>
        <v>0</v>
      </c>
      <c r="C35" s="2">
        <f>Reported!C34+Unreported!C34</f>
        <v>0</v>
      </c>
      <c r="D35" s="2">
        <f>Reported!D34+Unreported!D34</f>
        <v>0</v>
      </c>
      <c r="E35" s="2">
        <f>Reported!E34+Unreported!E34</f>
        <v>0</v>
      </c>
      <c r="F35" s="2">
        <f>Reported!F34+Unreported!F34</f>
        <v>0</v>
      </c>
      <c r="G35" s="2">
        <f>Reported!G34+Unreported!G34</f>
        <v>0</v>
      </c>
      <c r="H35" s="2">
        <f>Reported!H34+Unreported!H34</f>
        <v>610.64319355100542</v>
      </c>
      <c r="I35" s="2">
        <f>Reported!I34+Unreported!I34</f>
        <v>610.64319355100542</v>
      </c>
      <c r="J35" s="2">
        <f>Reported!J34+Unreported!J34</f>
        <v>610.64319355100542</v>
      </c>
      <c r="K35" s="2">
        <f>Reported!K34+Unreported!K34</f>
        <v>610.64319355100542</v>
      </c>
    </row>
    <row r="36" spans="1:11" ht="15" customHeight="1">
      <c r="A36" s="1" t="s">
        <v>40</v>
      </c>
      <c r="B36" s="2">
        <f>Reported!B35+Unreported!B35</f>
        <v>0</v>
      </c>
      <c r="C36" s="2">
        <f>Reported!C35+Unreported!C35</f>
        <v>24611.759176633594</v>
      </c>
      <c r="D36" s="2">
        <f>Reported!D35+Unreported!D35</f>
        <v>292478.55386948294</v>
      </c>
      <c r="E36" s="2">
        <f>Reported!E35+Unreported!E35</f>
        <v>633533.03897385753</v>
      </c>
      <c r="F36" s="2">
        <f>Reported!F35+Unreported!F35</f>
        <v>927273.89124556421</v>
      </c>
      <c r="G36" s="2">
        <f>Reported!G35+Unreported!G35</f>
        <v>1235870.7566996024</v>
      </c>
      <c r="H36" s="2">
        <f>Reported!H35+Unreported!H35</f>
        <v>1546031.4808658944</v>
      </c>
      <c r="I36" s="2">
        <f>Reported!I35+Unreported!I35</f>
        <v>1736734.8292564261</v>
      </c>
      <c r="J36" s="2">
        <f>Reported!J35+Unreported!J35</f>
        <v>1819132.9849918301</v>
      </c>
      <c r="K36" s="2">
        <f>Reported!K35+Unreported!K35</f>
        <v>1898545.403211215</v>
      </c>
    </row>
    <row r="37" spans="1:11" ht="15" customHeight="1">
      <c r="A37" s="1" t="s">
        <v>42</v>
      </c>
      <c r="B37" s="2">
        <f>Reported!B36+Unreported!B36</f>
        <v>2991.1644478662911</v>
      </c>
      <c r="C37" s="2">
        <f>Reported!C36+Unreported!C36</f>
        <v>28552.672497050524</v>
      </c>
      <c r="D37" s="2">
        <f>Reported!D36+Unreported!D36</f>
        <v>458250.56468303513</v>
      </c>
      <c r="E37" s="2">
        <f>Reported!E36+Unreported!E36</f>
        <v>937086.07496912824</v>
      </c>
      <c r="F37" s="2">
        <f>Reported!F36+Unreported!F36</f>
        <v>1081018.2988422804</v>
      </c>
      <c r="G37" s="2">
        <f>Reported!G36+Unreported!G36</f>
        <v>1192765.0719856974</v>
      </c>
      <c r="H37" s="2">
        <f>Reported!H36+Unreported!H36</f>
        <v>1301465.7961272483</v>
      </c>
      <c r="I37" s="2">
        <f>Reported!I36+Unreported!I36</f>
        <v>1342526.4289152173</v>
      </c>
      <c r="J37" s="2">
        <f>Reported!J36+Unreported!J36</f>
        <v>1388718.2292469444</v>
      </c>
      <c r="K37" s="2">
        <f>Reported!K36+Unreported!K36</f>
        <v>1418176.8927204204</v>
      </c>
    </row>
    <row r="38" spans="1:11" ht="15" customHeight="1">
      <c r="A38" s="1" t="s">
        <v>20</v>
      </c>
      <c r="B38" s="2">
        <f>Reported!B37+Unreported!B37</f>
        <v>0</v>
      </c>
      <c r="C38" s="2">
        <f>Reported!C37+Unreported!C37</f>
        <v>41962.135352063269</v>
      </c>
      <c r="D38" s="2">
        <f>Reported!D37+Unreported!D37</f>
        <v>98322.856081147227</v>
      </c>
      <c r="E38" s="2">
        <f>Reported!E37+Unreported!E37</f>
        <v>143868.82385951886</v>
      </c>
      <c r="F38" s="2">
        <f>Reported!F37+Unreported!F37</f>
        <v>174571.85497503605</v>
      </c>
      <c r="G38" s="2">
        <f>Reported!G37+Unreported!G37</f>
        <v>196079.28879709661</v>
      </c>
      <c r="H38" s="2">
        <f>Reported!H37+Unreported!H37</f>
        <v>212090.32565764608</v>
      </c>
      <c r="I38" s="2">
        <f>Reported!I37+Unreported!I37</f>
        <v>222916.93536174859</v>
      </c>
      <c r="J38" s="2">
        <f>Reported!J37+Unreported!J37</f>
        <v>231952.36092093273</v>
      </c>
      <c r="K38" s="2">
        <f>Reported!K37+Unreported!K37</f>
        <v>241148.4020461895</v>
      </c>
    </row>
    <row r="39" spans="1:11" ht="15" customHeight="1">
      <c r="A39" s="1" t="s">
        <v>7</v>
      </c>
      <c r="B39" s="2">
        <f>Reported!B38+Unreported!B38</f>
        <v>0</v>
      </c>
      <c r="C39" s="2">
        <f>Reported!C38+Unreported!C38</f>
        <v>533177.88428020943</v>
      </c>
      <c r="D39" s="2">
        <f>Reported!D38+Unreported!D38</f>
        <v>1688204.3231149197</v>
      </c>
      <c r="E39" s="2">
        <f>Reported!E38+Unreported!E38</f>
        <v>2332506.9982382054</v>
      </c>
      <c r="F39" s="2">
        <f>Reported!F38+Unreported!F38</f>
        <v>2665089.7570765433</v>
      </c>
      <c r="G39" s="2">
        <f>Reported!G38+Unreported!G38</f>
        <v>2901106.9932827535</v>
      </c>
      <c r="H39" s="2">
        <f>Reported!H38+Unreported!H38</f>
        <v>3079317.863998652</v>
      </c>
      <c r="I39" s="2">
        <f>Reported!I38+Unreported!I38</f>
        <v>3229947.8337587025</v>
      </c>
      <c r="J39" s="2">
        <f>Reported!J38+Unreported!J38</f>
        <v>3342635.6317029013</v>
      </c>
      <c r="K39" s="2">
        <f>Reported!K38+Unreported!K38</f>
        <v>3397497.6000472344</v>
      </c>
    </row>
    <row r="40" spans="1:11" ht="15" customHeight="1">
      <c r="A40" s="1" t="s">
        <v>43</v>
      </c>
      <c r="B40" s="2">
        <f>Reported!B39+Unreported!B39</f>
        <v>0</v>
      </c>
      <c r="C40" s="2">
        <f>Reported!C39+Unreported!C39</f>
        <v>48116.033094432714</v>
      </c>
      <c r="D40" s="2">
        <f>Reported!D39+Unreported!D39</f>
        <v>548490.02586065885</v>
      </c>
      <c r="E40" s="2">
        <f>Reported!E39+Unreported!E39</f>
        <v>1106416.3355574247</v>
      </c>
      <c r="F40" s="2">
        <f>Reported!F39+Unreported!F39</f>
        <v>1786210.9299749108</v>
      </c>
      <c r="G40" s="2">
        <f>Reported!G39+Unreported!G39</f>
        <v>2127688.055626146</v>
      </c>
      <c r="H40" s="2">
        <f>Reported!H39+Unreported!H39</f>
        <v>2272134.3864499531</v>
      </c>
      <c r="I40" s="2">
        <f>Reported!I39+Unreported!I39</f>
        <v>2373971.3501438112</v>
      </c>
      <c r="J40" s="2">
        <f>Reported!J39+Unreported!J39</f>
        <v>2462532.3941015601</v>
      </c>
      <c r="K40" s="2">
        <f>Reported!K39+Unreported!K39</f>
        <v>2531205.1523393611</v>
      </c>
    </row>
    <row r="41" spans="1:11" ht="15" customHeight="1">
      <c r="A41" s="1" t="s">
        <v>44</v>
      </c>
      <c r="B41" s="2">
        <f>Reported!B40+Unreported!B40</f>
        <v>0</v>
      </c>
      <c r="C41" s="2">
        <f>Reported!C40+Unreported!C40</f>
        <v>11883.6866988526</v>
      </c>
      <c r="D41" s="2">
        <f>Reported!D40+Unreported!D40</f>
        <v>35045.164325252365</v>
      </c>
      <c r="E41" s="2">
        <f>Reported!E40+Unreported!E40</f>
        <v>48249.46882361234</v>
      </c>
      <c r="F41" s="2">
        <f>Reported!F40+Unreported!F40</f>
        <v>51469.472300862639</v>
      </c>
      <c r="G41" s="2">
        <f>Reported!G40+Unreported!G40</f>
        <v>58655.713842667537</v>
      </c>
      <c r="H41" s="2">
        <f>Reported!H40+Unreported!H40</f>
        <v>66011.712398144038</v>
      </c>
      <c r="I41" s="2">
        <f>Reported!I40+Unreported!I40</f>
        <v>66804.828092308133</v>
      </c>
      <c r="J41" s="2">
        <f>Reported!J40+Unreported!J40</f>
        <v>69869.808725988929</v>
      </c>
      <c r="K41" s="2">
        <f>Reported!K40+Unreported!K40</f>
        <v>73568.458401341035</v>
      </c>
    </row>
    <row r="42" spans="1:11" ht="15" customHeight="1">
      <c r="A42" s="1" t="s">
        <v>21</v>
      </c>
      <c r="B42" s="2">
        <f>Reported!B41+Unreported!B41</f>
        <v>869.3605922370599</v>
      </c>
      <c r="C42" s="2">
        <f>Reported!C41+Unreported!C41</f>
        <v>210353.98356691291</v>
      </c>
      <c r="D42" s="2">
        <f>Reported!D41+Unreported!D41</f>
        <v>562378.32655944908</v>
      </c>
      <c r="E42" s="2">
        <f>Reported!E41+Unreported!E41</f>
        <v>743324.88859834941</v>
      </c>
      <c r="F42" s="2">
        <f>Reported!F41+Unreported!F41</f>
        <v>824940.46254215541</v>
      </c>
      <c r="G42" s="2">
        <f>Reported!G41+Unreported!G41</f>
        <v>893568.53250816662</v>
      </c>
      <c r="H42" s="2">
        <f>Reported!H41+Unreported!H41</f>
        <v>935275.30804486421</v>
      </c>
      <c r="I42" s="2">
        <f>Reported!I41+Unreported!I41</f>
        <v>967924.21326933417</v>
      </c>
      <c r="J42" s="2">
        <f>Reported!J41+Unreported!J41</f>
        <v>1005147.1068765146</v>
      </c>
      <c r="K42" s="2">
        <f>Reported!K41+Unreported!K41</f>
        <v>1039595.6786712628</v>
      </c>
    </row>
    <row r="43" spans="1:11" ht="15" customHeight="1">
      <c r="A43" s="1" t="s">
        <v>8</v>
      </c>
      <c r="B43" s="2">
        <f>Reported!B42+Unreported!B42</f>
        <v>0</v>
      </c>
      <c r="C43" s="2">
        <f>Reported!C42+Unreported!C42</f>
        <v>0</v>
      </c>
      <c r="D43" s="2">
        <f>Reported!D42+Unreported!D42</f>
        <v>9786.5627382140083</v>
      </c>
      <c r="E43" s="2">
        <f>Reported!E42+Unreported!E42</f>
        <v>26265.540541196879</v>
      </c>
      <c r="F43" s="2">
        <f>Reported!F42+Unreported!F42</f>
        <v>41815.355430237178</v>
      </c>
      <c r="G43" s="2">
        <f>Reported!G42+Unreported!G42</f>
        <v>54783.327255984346</v>
      </c>
      <c r="H43" s="2">
        <f>Reported!H42+Unreported!H42</f>
        <v>59949.797831950935</v>
      </c>
      <c r="I43" s="2">
        <f>Reported!I42+Unreported!I42</f>
        <v>66546.604056795579</v>
      </c>
      <c r="J43" s="2">
        <f>Reported!J42+Unreported!J42</f>
        <v>70971.610375267366</v>
      </c>
      <c r="K43" s="2">
        <f>Reported!K42+Unreported!K42</f>
        <v>71918.121639159872</v>
      </c>
    </row>
    <row r="44" spans="1:11" ht="15" customHeight="1">
      <c r="A44" s="1" t="s">
        <v>22</v>
      </c>
      <c r="B44" s="2">
        <f>Reported!B43+Unreported!B43</f>
        <v>7287.5114383912987</v>
      </c>
      <c r="C44" s="2">
        <f>Reported!C43+Unreported!C43</f>
        <v>583049.85538512527</v>
      </c>
      <c r="D44" s="2">
        <f>Reported!D43+Unreported!D43</f>
        <v>1078643.4605009581</v>
      </c>
      <c r="E44" s="2">
        <f>Reported!E43+Unreported!E43</f>
        <v>1277463.6019212173</v>
      </c>
      <c r="F44" s="2">
        <f>Reported!F43+Unreported!F43</f>
        <v>1387499.4663770087</v>
      </c>
      <c r="G44" s="2">
        <f>Reported!G43+Unreported!G43</f>
        <v>1458621.1892002006</v>
      </c>
      <c r="H44" s="2">
        <f>Reported!H43+Unreported!H43</f>
        <v>1524476.6146889559</v>
      </c>
      <c r="I44" s="2">
        <f>Reported!I43+Unreported!I43</f>
        <v>1565861.3783904656</v>
      </c>
      <c r="J44" s="2">
        <f>Reported!J43+Unreported!J43</f>
        <v>1597324.950903916</v>
      </c>
      <c r="K44" s="2">
        <f>Reported!K43+Unreported!K43</f>
        <v>1617982.4718915997</v>
      </c>
    </row>
    <row r="45" spans="1:11" ht="15" customHeight="1">
      <c r="A45" s="1" t="s">
        <v>23</v>
      </c>
      <c r="B45" s="2">
        <f>Reported!B44+Unreported!B44</f>
        <v>0</v>
      </c>
      <c r="C45" s="2">
        <f>Reported!C44+Unreported!C44</f>
        <v>199373.9584478703</v>
      </c>
      <c r="D45" s="2">
        <f>Reported!D44+Unreported!D44</f>
        <v>425816.94332504692</v>
      </c>
      <c r="E45" s="2">
        <f>Reported!E44+Unreported!E44</f>
        <v>545176.39213769767</v>
      </c>
      <c r="F45" s="2">
        <f>Reported!F44+Unreported!F44</f>
        <v>611859.47134570917</v>
      </c>
      <c r="G45" s="2">
        <f>Reported!G44+Unreported!G44</f>
        <v>661442.31494215725</v>
      </c>
      <c r="H45" s="2">
        <f>Reported!H44+Unreported!H44</f>
        <v>701371.3259384312</v>
      </c>
      <c r="I45" s="2">
        <f>Reported!I44+Unreported!I44</f>
        <v>727122.99002902315</v>
      </c>
      <c r="J45" s="2">
        <f>Reported!J44+Unreported!J44</f>
        <v>754517.71843238804</v>
      </c>
      <c r="K45" s="2">
        <f>Reported!K44+Unreported!K44</f>
        <v>777296.52774268994</v>
      </c>
    </row>
    <row r="46" spans="1:11" ht="15" customHeight="1">
      <c r="A46" s="1" t="s">
        <v>9</v>
      </c>
      <c r="B46" s="2">
        <f>Reported!B45+Unreported!B45</f>
        <v>0</v>
      </c>
      <c r="C46" s="2">
        <f>Reported!C45+Unreported!C45</f>
        <v>2367.0118338688085</v>
      </c>
      <c r="D46" s="2">
        <f>Reported!D45+Unreported!D45</f>
        <v>18839.491994807406</v>
      </c>
      <c r="E46" s="2">
        <f>Reported!E45+Unreported!E45</f>
        <v>34907.958155078974</v>
      </c>
      <c r="F46" s="2">
        <f>Reported!F45+Unreported!F45</f>
        <v>77520.669357668288</v>
      </c>
      <c r="G46" s="2">
        <f>Reported!G45+Unreported!G45</f>
        <v>96933.280252076351</v>
      </c>
      <c r="H46" s="2">
        <f>Reported!H45+Unreported!H45</f>
        <v>126319.94485100644</v>
      </c>
      <c r="I46" s="2">
        <f>Reported!I45+Unreported!I45</f>
        <v>143525.66304545733</v>
      </c>
      <c r="J46" s="2">
        <f>Reported!J45+Unreported!J45</f>
        <v>158678.13596568862</v>
      </c>
      <c r="K46" s="2">
        <f>Reported!K45+Unreported!K45</f>
        <v>181523.20291703663</v>
      </c>
    </row>
    <row r="47" spans="1:11" ht="15" customHeight="1">
      <c r="A47" s="1" t="s">
        <v>24</v>
      </c>
      <c r="B47" s="2">
        <f>Reported!B46+Unreported!B46</f>
        <v>0</v>
      </c>
      <c r="C47" s="2">
        <f>Reported!C46+Unreported!C46</f>
        <v>467610.43710597639</v>
      </c>
      <c r="D47" s="2">
        <f>Reported!D46+Unreported!D46</f>
        <v>1069225.5765585145</v>
      </c>
      <c r="E47" s="2">
        <f>Reported!E46+Unreported!E46</f>
        <v>1359154.9392264632</v>
      </c>
      <c r="F47" s="2">
        <f>Reported!F46+Unreported!F46</f>
        <v>1497657.1182491553</v>
      </c>
      <c r="G47" s="2">
        <f>Reported!G46+Unreported!G46</f>
        <v>1582709.4537663003</v>
      </c>
      <c r="H47" s="2">
        <f>Reported!H46+Unreported!H46</f>
        <v>1645574.0424471896</v>
      </c>
      <c r="I47" s="2">
        <f>Reported!I46+Unreported!I46</f>
        <v>1693562.9057843646</v>
      </c>
      <c r="J47" s="2">
        <f>Reported!J46+Unreported!J46</f>
        <v>1736025.1246662545</v>
      </c>
      <c r="K47" s="2">
        <f>Reported!K46+Unreported!K46</f>
        <v>1758902.5070394508</v>
      </c>
    </row>
    <row r="48" spans="1:11" ht="15" customHeight="1">
      <c r="A48" s="1" t="s">
        <v>45</v>
      </c>
      <c r="B48" s="2">
        <f>Reported!B47+Unreported!B47</f>
        <v>0</v>
      </c>
      <c r="C48" s="2">
        <f>Reported!C47+Unreported!C47</f>
        <v>3309.0186692951365</v>
      </c>
      <c r="D48" s="2">
        <f>Reported!D47+Unreported!D47</f>
        <v>50167.414680335627</v>
      </c>
      <c r="E48" s="2">
        <f>Reported!E47+Unreported!E47</f>
        <v>164799.09436920064</v>
      </c>
      <c r="F48" s="2">
        <f>Reported!F47+Unreported!F47</f>
        <v>251209.5504999829</v>
      </c>
      <c r="G48" s="2">
        <f>Reported!G47+Unreported!G47</f>
        <v>361144.37258512242</v>
      </c>
      <c r="H48" s="2">
        <f>Reported!H47+Unreported!H47</f>
        <v>454898.73477431433</v>
      </c>
      <c r="I48" s="2">
        <f>Reported!I47+Unreported!I47</f>
        <v>505810.38934311038</v>
      </c>
      <c r="J48" s="2">
        <f>Reported!J47+Unreported!J47</f>
        <v>533606.99272119836</v>
      </c>
      <c r="K48" s="2">
        <f>Reported!K47+Unreported!K47</f>
        <v>567665.42548354634</v>
      </c>
    </row>
    <row r="49" spans="1:11" ht="15" customHeight="1">
      <c r="A49" s="1" t="s">
        <v>10</v>
      </c>
      <c r="B49" s="2">
        <f>Reported!B48+Unreported!B48</f>
        <v>0</v>
      </c>
      <c r="C49" s="2">
        <f>Reported!C48+Unreported!C48</f>
        <v>136081.83045378013</v>
      </c>
      <c r="D49" s="2">
        <f>Reported!D48+Unreported!D48</f>
        <v>940183.14535413065</v>
      </c>
      <c r="E49" s="2">
        <f>Reported!E48+Unreported!E48</f>
        <v>1604136.5915796282</v>
      </c>
      <c r="F49" s="2">
        <f>Reported!F48+Unreported!F48</f>
        <v>1943826.5794528292</v>
      </c>
      <c r="G49" s="2">
        <f>Reported!G48+Unreported!G48</f>
        <v>2202612.2303807111</v>
      </c>
      <c r="H49" s="2">
        <f>Reported!H48+Unreported!H48</f>
        <v>2370694.1897364794</v>
      </c>
      <c r="I49" s="2">
        <f>Reported!I48+Unreported!I48</f>
        <v>2500018.8272668538</v>
      </c>
      <c r="J49" s="2">
        <f>Reported!J48+Unreported!J48</f>
        <v>2590567.4791546147</v>
      </c>
      <c r="K49" s="2">
        <f>Reported!K48+Unreported!K48</f>
        <v>2646363.2524640933</v>
      </c>
    </row>
    <row r="50" spans="1:11" ht="15" customHeight="1">
      <c r="A50" s="1" t="s">
        <v>47</v>
      </c>
      <c r="B50" s="2">
        <f>Reported!B49+Unreported!B49</f>
        <v>0</v>
      </c>
      <c r="C50" s="2">
        <f>Reported!C49+Unreported!C49</f>
        <v>51767.601174840245</v>
      </c>
      <c r="D50" s="2">
        <f>Reported!D49+Unreported!D49</f>
        <v>268171.94020968373</v>
      </c>
      <c r="E50" s="2">
        <f>Reported!E49+Unreported!E49</f>
        <v>457372.74201299378</v>
      </c>
      <c r="F50" s="2">
        <f>Reported!F49+Unreported!F49</f>
        <v>613801.71393134026</v>
      </c>
      <c r="G50" s="2">
        <f>Reported!G49+Unreported!G49</f>
        <v>739085.86707829928</v>
      </c>
      <c r="H50" s="2">
        <f>Reported!H49+Unreported!H49</f>
        <v>839106.58196345333</v>
      </c>
      <c r="I50" s="2">
        <f>Reported!I49+Unreported!I49</f>
        <v>927081.43580863287</v>
      </c>
      <c r="J50" s="2">
        <f>Reported!J49+Unreported!J49</f>
        <v>996423.91637650214</v>
      </c>
      <c r="K50" s="2">
        <f>Reported!K49+Unreported!K49</f>
        <v>1075698.5089414557</v>
      </c>
    </row>
    <row r="51" spans="1:11" ht="15" customHeight="1">
      <c r="A51" s="1" t="s">
        <v>46</v>
      </c>
      <c r="B51" s="2">
        <f>Reported!B50+Unreported!B50</f>
        <v>1949.1996198625584</v>
      </c>
      <c r="C51" s="2">
        <f>Reported!C50+Unreported!C50</f>
        <v>54290.412922667856</v>
      </c>
      <c r="D51" s="2">
        <f>Reported!D50+Unreported!D50</f>
        <v>331929.12312555738</v>
      </c>
      <c r="E51" s="2">
        <f>Reported!E50+Unreported!E50</f>
        <v>1124177.1186872227</v>
      </c>
      <c r="F51" s="2">
        <f>Reported!F50+Unreported!F50</f>
        <v>1585360.5199076829</v>
      </c>
      <c r="G51" s="2">
        <f>Reported!G50+Unreported!G50</f>
        <v>1708816.4182416541</v>
      </c>
      <c r="H51" s="2">
        <f>Reported!H50+Unreported!H50</f>
        <v>1797166.0514012249</v>
      </c>
      <c r="I51" s="2">
        <f>Reported!I50+Unreported!I50</f>
        <v>1861254.6428289921</v>
      </c>
      <c r="J51" s="2">
        <f>Reported!J50+Unreported!J50</f>
        <v>1934985.875345232</v>
      </c>
      <c r="K51" s="2">
        <f>Reported!K50+Unreported!K50</f>
        <v>1987886.222219487</v>
      </c>
    </row>
    <row r="52" spans="1:11" ht="15" customHeight="1">
      <c r="A52" s="1" t="s">
        <v>11</v>
      </c>
      <c r="B52" s="2">
        <f>Reported!B51+Unreported!B51</f>
        <v>0</v>
      </c>
      <c r="C52" s="2">
        <f>Reported!C51+Unreported!C51</f>
        <v>0</v>
      </c>
      <c r="D52" s="2">
        <f>Reported!D51+Unreported!D51</f>
        <v>7978.1987937719314</v>
      </c>
      <c r="E52" s="2">
        <f>Reported!E51+Unreported!E51</f>
        <v>38828.097009382385</v>
      </c>
      <c r="F52" s="2">
        <f>Reported!F51+Unreported!F51</f>
        <v>72583.88594034304</v>
      </c>
      <c r="G52" s="2">
        <f>Reported!G51+Unreported!G51</f>
        <v>115734.03134073822</v>
      </c>
      <c r="H52" s="2">
        <f>Reported!H51+Unreported!H51</f>
        <v>158894.07989669542</v>
      </c>
      <c r="I52" s="2">
        <f>Reported!I51+Unreported!I51</f>
        <v>194277.0593705959</v>
      </c>
      <c r="J52" s="2">
        <f>Reported!J51+Unreported!J51</f>
        <v>230437.46691591886</v>
      </c>
      <c r="K52" s="2">
        <f>Reported!K51+Unreported!K51</f>
        <v>251888.37845927489</v>
      </c>
    </row>
    <row r="53" spans="1:11" ht="15" customHeight="1"/>
    <row r="54" spans="1:11" ht="15" customHeight="1">
      <c r="A54" s="3" t="s">
        <v>48</v>
      </c>
      <c r="B54" s="10">
        <f>SUM(B5:B52)</f>
        <v>53016.641662048787</v>
      </c>
      <c r="C54" s="10">
        <f t="shared" ref="C54:K54" si="0">SUM(C5:C52)</f>
        <v>5713307.9103505518</v>
      </c>
      <c r="D54" s="10">
        <f t="shared" si="0"/>
        <v>17290278.331679426</v>
      </c>
      <c r="E54" s="10">
        <f t="shared" si="0"/>
        <v>26554524.746044539</v>
      </c>
      <c r="F54" s="10">
        <f t="shared" si="0"/>
        <v>32847600.835060548</v>
      </c>
      <c r="G54" s="10">
        <f t="shared" si="0"/>
        <v>37145930.469034895</v>
      </c>
      <c r="H54" s="10">
        <f t="shared" si="0"/>
        <v>40674466.587519243</v>
      </c>
      <c r="I54" s="10">
        <f t="shared" si="0"/>
        <v>43378816.841060281</v>
      </c>
      <c r="J54" s="10">
        <f t="shared" si="0"/>
        <v>45380379.053329602</v>
      </c>
      <c r="K54" s="10">
        <f t="shared" si="0"/>
        <v>47103873.503364936</v>
      </c>
    </row>
  </sheetData>
  <mergeCells count="2">
    <mergeCell ref="A1:K1"/>
    <mergeCell ref="B3:K3"/>
  </mergeCells>
  <printOptions headings="1" gridLines="1"/>
  <pageMargins left="0.7" right="0.7" top="0.75" bottom="0.75" header="0.3" footer="0.3"/>
  <pageSetup scale="74"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58"/>
  <sheetViews>
    <sheetView workbookViewId="0">
      <selection activeCell="A2" sqref="A2"/>
    </sheetView>
  </sheetViews>
  <sheetFormatPr baseColWidth="10" defaultColWidth="8.83203125" defaultRowHeight="14" x14ac:dyDescent="0"/>
  <cols>
    <col min="1" max="11" width="10.6640625" customWidth="1"/>
  </cols>
  <sheetData>
    <row r="1" spans="1:11" ht="30.75" customHeight="1">
      <c r="A1" s="15" t="s">
        <v>52</v>
      </c>
      <c r="B1" s="15"/>
      <c r="C1" s="15"/>
      <c r="D1" s="15"/>
      <c r="E1" s="15"/>
      <c r="F1" s="15"/>
      <c r="G1" s="15"/>
      <c r="H1" s="15"/>
      <c r="I1" s="15"/>
      <c r="J1" s="15"/>
      <c r="K1" s="15"/>
    </row>
    <row r="2" spans="1:11">
      <c r="A2" s="11"/>
      <c r="B2" s="11"/>
      <c r="C2" s="11"/>
      <c r="D2" s="11"/>
      <c r="E2" s="11"/>
      <c r="F2" s="11"/>
      <c r="G2" s="11"/>
      <c r="H2" s="11"/>
      <c r="I2" s="11"/>
      <c r="J2" s="11"/>
      <c r="K2" s="11"/>
    </row>
    <row r="3" spans="1:11">
      <c r="A3" s="6"/>
      <c r="B3" s="14" t="s">
        <v>50</v>
      </c>
      <c r="C3" s="14"/>
      <c r="D3" s="14"/>
      <c r="E3" s="14"/>
      <c r="F3" s="14"/>
      <c r="G3" s="14"/>
      <c r="H3" s="14"/>
      <c r="I3" s="14"/>
      <c r="J3" s="14"/>
      <c r="K3" s="14"/>
    </row>
    <row r="4" spans="1:11">
      <c r="A4" s="6" t="s">
        <v>49</v>
      </c>
      <c r="B4" s="7">
        <v>10</v>
      </c>
      <c r="C4" s="7">
        <v>20</v>
      </c>
      <c r="D4" s="7">
        <v>30</v>
      </c>
      <c r="E4" s="7">
        <v>40</v>
      </c>
      <c r="F4" s="7">
        <v>50</v>
      </c>
      <c r="G4" s="7">
        <v>60</v>
      </c>
      <c r="H4" s="7">
        <v>70</v>
      </c>
      <c r="I4" s="7">
        <v>80</v>
      </c>
      <c r="J4" s="7">
        <v>90</v>
      </c>
      <c r="K4" s="7">
        <v>100</v>
      </c>
    </row>
    <row r="5" spans="1:11" ht="15" customHeight="1">
      <c r="A5" s="1" t="s">
        <v>12</v>
      </c>
      <c r="B5" s="4">
        <v>0</v>
      </c>
      <c r="C5" s="4">
        <f>Unreported!C4/Total!C5*100</f>
        <v>0</v>
      </c>
      <c r="D5" s="4">
        <f>Unreported!D4/Total!D5*100</f>
        <v>0</v>
      </c>
      <c r="E5" s="4">
        <f>Unreported!E4/Total!E5*100</f>
        <v>0</v>
      </c>
      <c r="F5" s="4">
        <f>Unreported!F4/Total!F5*100</f>
        <v>0</v>
      </c>
      <c r="G5" s="4">
        <f>Unreported!G4/Total!G5*100</f>
        <v>0</v>
      </c>
      <c r="H5" s="4">
        <f>Unreported!H4/Total!H5*100</f>
        <v>0</v>
      </c>
      <c r="I5" s="4">
        <f>Unreported!I4/Total!I5*100</f>
        <v>0</v>
      </c>
      <c r="J5" s="4">
        <f>Unreported!J4/Total!J5*100</f>
        <v>0</v>
      </c>
      <c r="K5" s="4">
        <f>Unreported!K4/Total!K5*100</f>
        <v>0</v>
      </c>
    </row>
    <row r="6" spans="1:11">
      <c r="A6" s="1" t="s">
        <v>13</v>
      </c>
      <c r="B6" s="4">
        <f>Unreported!B5/Total!B6*100</f>
        <v>0</v>
      </c>
      <c r="C6" s="4">
        <f>Unreported!C5/Total!C6*100</f>
        <v>0</v>
      </c>
      <c r="D6" s="4">
        <f>Unreported!D5/Total!D6*100</f>
        <v>0</v>
      </c>
      <c r="E6" s="4">
        <f>Unreported!E5/Total!E6*100</f>
        <v>0</v>
      </c>
      <c r="F6" s="4">
        <f>Unreported!F5/Total!F6*100</f>
        <v>0</v>
      </c>
      <c r="G6" s="4">
        <f>Unreported!G5/Total!G6*100</f>
        <v>0</v>
      </c>
      <c r="H6" s="4">
        <f>Unreported!H5/Total!H6*100</f>
        <v>0</v>
      </c>
      <c r="I6" s="4">
        <f>Unreported!I5/Total!I6*100</f>
        <v>0</v>
      </c>
      <c r="J6" s="4">
        <f>Unreported!J5/Total!J6*100</f>
        <v>0</v>
      </c>
      <c r="K6" s="4">
        <f>Unreported!K5/Total!K6*100</f>
        <v>0</v>
      </c>
    </row>
    <row r="7" spans="1:11">
      <c r="A7" s="1" t="s">
        <v>0</v>
      </c>
      <c r="B7" s="4">
        <f>Unreported!B6/Total!B7*100</f>
        <v>0</v>
      </c>
      <c r="C7" s="4">
        <f>Unreported!C6/Total!C7*100</f>
        <v>0</v>
      </c>
      <c r="D7" s="4">
        <f>Unreported!D6/Total!D7*100</f>
        <v>7.3394468584263448</v>
      </c>
      <c r="E7" s="4">
        <f>Unreported!E6/Total!E7*100</f>
        <v>51.067461288139135</v>
      </c>
      <c r="F7" s="4">
        <f>Unreported!F6/Total!F7*100</f>
        <v>63.349529856968282</v>
      </c>
      <c r="G7" s="4">
        <f>Unreported!G6/Total!G7*100</f>
        <v>68.548431605634036</v>
      </c>
      <c r="H7" s="4">
        <f>Unreported!H6/Total!H7*100</f>
        <v>71.091700521565855</v>
      </c>
      <c r="I7" s="4">
        <f>Unreported!I6/Total!I7*100</f>
        <v>72.804195975819496</v>
      </c>
      <c r="J7" s="4">
        <f>Unreported!J6/Total!J7*100</f>
        <v>74.281682179891533</v>
      </c>
      <c r="K7" s="4">
        <f>Unreported!K6/Total!K7*100</f>
        <v>75.363641849474376</v>
      </c>
    </row>
    <row r="8" spans="1:11">
      <c r="A8" s="1" t="s">
        <v>1</v>
      </c>
      <c r="B8" s="12">
        <v>0</v>
      </c>
      <c r="C8" s="4">
        <f>Unreported!C7/Total!C8*100</f>
        <v>0</v>
      </c>
      <c r="D8" s="4">
        <f>Unreported!D7/Total!D8*100</f>
        <v>0</v>
      </c>
      <c r="E8" s="4">
        <f>Unreported!E7/Total!E8*100</f>
        <v>0</v>
      </c>
      <c r="F8" s="4">
        <f>Unreported!F7/Total!F8*100</f>
        <v>0.44296127783893602</v>
      </c>
      <c r="G8" s="4">
        <f>Unreported!G7/Total!G8*100</f>
        <v>12.058345040194594</v>
      </c>
      <c r="H8" s="4">
        <f>Unreported!H7/Total!H8*100</f>
        <v>16.272335221677974</v>
      </c>
      <c r="I8" s="4">
        <f>Unreported!I7/Total!I8*100</f>
        <v>19.25477550669358</v>
      </c>
      <c r="J8" s="4">
        <f>Unreported!J7/Total!J8*100</f>
        <v>22.01839570377922</v>
      </c>
      <c r="K8" s="4">
        <f>Unreported!K7/Total!K8*100</f>
        <v>23.899090979881237</v>
      </c>
    </row>
    <row r="9" spans="1:11">
      <c r="A9" s="1" t="s">
        <v>2</v>
      </c>
      <c r="B9" s="12">
        <v>0</v>
      </c>
      <c r="C9" s="4">
        <f>Unreported!C8/Total!C9*100</f>
        <v>0</v>
      </c>
      <c r="D9" s="4">
        <f>Unreported!D8/Total!D9*100</f>
        <v>38.741627680044452</v>
      </c>
      <c r="E9" s="4">
        <f>Unreported!E8/Total!E9*100</f>
        <v>70.416216255159469</v>
      </c>
      <c r="F9" s="4">
        <f>Unreported!F8/Total!F9*100</f>
        <v>76.758676872975357</v>
      </c>
      <c r="G9" s="4">
        <f>Unreported!G8/Total!G9*100</f>
        <v>81.398320680571302</v>
      </c>
      <c r="H9" s="4">
        <f>Unreported!H8/Total!H9*100</f>
        <v>84.627731769898261</v>
      </c>
      <c r="I9" s="4">
        <f>Unreported!I8/Total!I9*100</f>
        <v>86.69826428298795</v>
      </c>
      <c r="J9" s="4">
        <f>Unreported!J8/Total!J9*100</f>
        <v>87.890625693180155</v>
      </c>
      <c r="K9" s="4">
        <f>Unreported!K8/Total!K9*100</f>
        <v>88.682118941318805</v>
      </c>
    </row>
    <row r="10" spans="1:11">
      <c r="A10" s="1" t="s">
        <v>25</v>
      </c>
      <c r="B10" s="12">
        <v>0</v>
      </c>
      <c r="C10" s="4">
        <f>Unreported!C9/Total!C10*100</f>
        <v>99.390536326105718</v>
      </c>
      <c r="D10" s="4">
        <f>Unreported!D9/Total!D10*100</f>
        <v>98.310077695659373</v>
      </c>
      <c r="E10" s="4">
        <f>Unreported!E9/Total!E10*100</f>
        <v>88.711381464373645</v>
      </c>
      <c r="F10" s="4">
        <f>Unreported!F9/Total!F10*100</f>
        <v>89.69394864609751</v>
      </c>
      <c r="G10" s="4">
        <f>Unreported!G9/Total!G10*100</f>
        <v>90.647439443081083</v>
      </c>
      <c r="H10" s="4">
        <f>Unreported!H9/Total!H10*100</f>
        <v>91.181714341323854</v>
      </c>
      <c r="I10" s="4">
        <f>Unreported!I9/Total!I10*100</f>
        <v>91.392023250173779</v>
      </c>
      <c r="J10" s="4">
        <f>Unreported!J9/Total!J10*100</f>
        <v>91.703547676544943</v>
      </c>
      <c r="K10" s="4">
        <f>Unreported!K9/Total!K10*100</f>
        <v>92.03122965571194</v>
      </c>
    </row>
    <row r="11" spans="1:11">
      <c r="A11" s="1" t="s">
        <v>26</v>
      </c>
      <c r="B11" s="4">
        <v>0</v>
      </c>
      <c r="C11" s="4">
        <f>Unreported!C10/Total!C11*100</f>
        <v>0</v>
      </c>
      <c r="D11" s="4">
        <f>Unreported!D10/Total!D11*100</f>
        <v>0</v>
      </c>
      <c r="E11" s="4">
        <f>Unreported!E10/Total!E11*100</f>
        <v>0</v>
      </c>
      <c r="F11" s="4">
        <f>Unreported!F10/Total!F11*100</f>
        <v>0</v>
      </c>
      <c r="G11" s="4">
        <f>Unreported!G10/Total!G11*100</f>
        <v>2.9412936165519583</v>
      </c>
      <c r="H11" s="4">
        <f>Unreported!H10/Total!H11*100</f>
        <v>15.514335273834782</v>
      </c>
      <c r="I11" s="4">
        <f>Unreported!I10/Total!I11*100</f>
        <v>19.113304418393785</v>
      </c>
      <c r="J11" s="4">
        <f>Unreported!J10/Total!J11*100</f>
        <v>23.647383219455474</v>
      </c>
      <c r="K11" s="4">
        <f>Unreported!K10/Total!K11*100</f>
        <v>23.647383219455474</v>
      </c>
    </row>
    <row r="12" spans="1:11">
      <c r="A12" s="1" t="s">
        <v>14</v>
      </c>
      <c r="B12" s="4">
        <f>Unreported!B11/Total!B12*100</f>
        <v>0</v>
      </c>
      <c r="C12" s="4">
        <f>Unreported!C11/Total!C12*100</f>
        <v>0</v>
      </c>
      <c r="D12" s="4">
        <f>Unreported!D11/Total!D12*100</f>
        <v>0</v>
      </c>
      <c r="E12" s="4">
        <f>Unreported!E11/Total!E12*100</f>
        <v>0</v>
      </c>
      <c r="F12" s="4">
        <f>Unreported!F11/Total!F12*100</f>
        <v>0</v>
      </c>
      <c r="G12" s="4">
        <f>Unreported!G11/Total!G12*100</f>
        <v>0</v>
      </c>
      <c r="H12" s="4">
        <f>Unreported!H11/Total!H12*100</f>
        <v>0</v>
      </c>
      <c r="I12" s="4">
        <f>Unreported!I11/Total!I12*100</f>
        <v>0</v>
      </c>
      <c r="J12" s="4">
        <f>Unreported!J11/Total!J12*100</f>
        <v>0</v>
      </c>
      <c r="K12" s="4">
        <f>Unreported!K11/Total!K12*100</f>
        <v>0</v>
      </c>
    </row>
    <row r="13" spans="1:11">
      <c r="A13" s="1" t="s">
        <v>15</v>
      </c>
      <c r="B13" s="4">
        <f>Unreported!B12/Total!B13*100</f>
        <v>0</v>
      </c>
      <c r="C13" s="4">
        <f>Unreported!C12/Total!C13*100</f>
        <v>0</v>
      </c>
      <c r="D13" s="4">
        <f>Unreported!D12/Total!D13*100</f>
        <v>0</v>
      </c>
      <c r="E13" s="4">
        <f>Unreported!E12/Total!E13*100</f>
        <v>0</v>
      </c>
      <c r="F13" s="4">
        <f>Unreported!F12/Total!F13*100</f>
        <v>0</v>
      </c>
      <c r="G13" s="4">
        <f>Unreported!G12/Total!G13*100</f>
        <v>0</v>
      </c>
      <c r="H13" s="4">
        <f>Unreported!H12/Total!H13*100</f>
        <v>0</v>
      </c>
      <c r="I13" s="4">
        <f>Unreported!I12/Total!I13*100</f>
        <v>0</v>
      </c>
      <c r="J13" s="4">
        <f>Unreported!J12/Total!J13*100</f>
        <v>0</v>
      </c>
      <c r="K13" s="4">
        <f>Unreported!K12/Total!K13*100</f>
        <v>0</v>
      </c>
    </row>
    <row r="14" spans="1:11">
      <c r="A14" s="1" t="s">
        <v>29</v>
      </c>
      <c r="B14" s="12">
        <v>0</v>
      </c>
      <c r="C14" s="4">
        <v>0</v>
      </c>
      <c r="D14" s="4">
        <f>Unreported!D13/Total!D14*100</f>
        <v>53.778575654419299</v>
      </c>
      <c r="E14" s="4">
        <f>Unreported!E13/Total!E14*100</f>
        <v>50.801581169315867</v>
      </c>
      <c r="F14" s="4">
        <f>Unreported!F13/Total!F14*100</f>
        <v>52.457490816269157</v>
      </c>
      <c r="G14" s="4">
        <f>Unreported!G13/Total!G14*100</f>
        <v>55.386759685440836</v>
      </c>
      <c r="H14" s="4">
        <f>Unreported!H13/Total!H14*100</f>
        <v>58.550864196549824</v>
      </c>
      <c r="I14" s="4">
        <f>Unreported!I13/Total!I14*100</f>
        <v>61.68646415866592</v>
      </c>
      <c r="J14" s="4">
        <f>Unreported!J13/Total!J14*100</f>
        <v>63.651304302271242</v>
      </c>
      <c r="K14" s="4">
        <f>Unreported!K13/Total!K14*100</f>
        <v>65.559174842276477</v>
      </c>
    </row>
    <row r="15" spans="1:11">
      <c r="A15" s="1" t="s">
        <v>3</v>
      </c>
      <c r="B15" s="12">
        <v>0</v>
      </c>
      <c r="C15" s="4">
        <f>Unreported!C14/Total!C15*100</f>
        <v>0</v>
      </c>
      <c r="D15" s="4">
        <f>Unreported!D14/Total!D15*100</f>
        <v>0</v>
      </c>
      <c r="E15" s="4">
        <f>Unreported!E14/Total!E15*100</f>
        <v>0</v>
      </c>
      <c r="F15" s="4">
        <f>Unreported!F14/Total!F15*100</f>
        <v>0</v>
      </c>
      <c r="G15" s="4">
        <f>Unreported!G14/Total!G15*100</f>
        <v>0</v>
      </c>
      <c r="H15" s="4">
        <f>Unreported!H14/Total!H15*100</f>
        <v>0</v>
      </c>
      <c r="I15" s="4">
        <f>Unreported!I14/Total!I15*100</f>
        <v>0</v>
      </c>
      <c r="J15" s="4">
        <f>Unreported!J14/Total!J15*100</f>
        <v>0</v>
      </c>
      <c r="K15" s="4">
        <f>Unreported!K14/Total!K15*100</f>
        <v>0</v>
      </c>
    </row>
    <row r="16" spans="1:11">
      <c r="A16" s="1" t="s">
        <v>27</v>
      </c>
      <c r="B16" s="12">
        <v>0</v>
      </c>
      <c r="C16" s="4">
        <f>Unreported!C15/Total!C16*100</f>
        <v>0</v>
      </c>
      <c r="D16" s="4">
        <f>Unreported!D15/Total!D16*100</f>
        <v>61.916338443205866</v>
      </c>
      <c r="E16" s="4">
        <f>Unreported!E15/Total!E16*100</f>
        <v>49.808300942126706</v>
      </c>
      <c r="F16" s="4">
        <f>Unreported!F15/Total!F16*100</f>
        <v>54.608498914146033</v>
      </c>
      <c r="G16" s="4">
        <f>Unreported!G15/Total!G16*100</f>
        <v>60.146227455469784</v>
      </c>
      <c r="H16" s="4">
        <f>Unreported!H15/Total!H16*100</f>
        <v>63.544445476330779</v>
      </c>
      <c r="I16" s="4">
        <f>Unreported!I15/Total!I16*100</f>
        <v>66.635440693599378</v>
      </c>
      <c r="J16" s="4">
        <f>Unreported!J15/Total!J16*100</f>
        <v>67.88824651018615</v>
      </c>
      <c r="K16" s="4">
        <f>Unreported!K15/Total!K16*100</f>
        <v>69.22134359221576</v>
      </c>
    </row>
    <row r="17" spans="1:11">
      <c r="A17" s="1" t="s">
        <v>28</v>
      </c>
      <c r="B17" s="4">
        <v>0</v>
      </c>
      <c r="C17" s="4">
        <f>Unreported!C16/Total!C17*100</f>
        <v>0</v>
      </c>
      <c r="D17" s="4">
        <f>Unreported!D16/Total!D17*100</f>
        <v>19.543810778933494</v>
      </c>
      <c r="E17" s="4">
        <f>Unreported!E16/Total!E17*100</f>
        <v>35.172891555404853</v>
      </c>
      <c r="F17" s="4">
        <f>Unreported!F16/Total!F17*100</f>
        <v>40.715212089153852</v>
      </c>
      <c r="G17" s="4">
        <f>Unreported!G16/Total!G17*100</f>
        <v>45.029035103789674</v>
      </c>
      <c r="H17" s="4">
        <f>Unreported!H16/Total!H17*100</f>
        <v>49.465954088125926</v>
      </c>
      <c r="I17" s="4">
        <f>Unreported!I16/Total!I17*100</f>
        <v>52.170396159986787</v>
      </c>
      <c r="J17" s="4">
        <f>Unreported!J16/Total!J17*100</f>
        <v>53.862815707749448</v>
      </c>
      <c r="K17" s="4">
        <f>Unreported!K16/Total!K17*100</f>
        <v>55.658006591474951</v>
      </c>
    </row>
    <row r="18" spans="1:11">
      <c r="A18" s="1" t="s">
        <v>30</v>
      </c>
      <c r="B18" s="4">
        <v>0</v>
      </c>
      <c r="C18" s="4">
        <f>Unreported!C17/Total!C18*100</f>
        <v>100</v>
      </c>
      <c r="D18" s="4">
        <f>Unreported!D17/Total!D18*100</f>
        <v>86.516641159059247</v>
      </c>
      <c r="E18" s="4">
        <f>Unreported!E17/Total!E18*100</f>
        <v>80.674037532645784</v>
      </c>
      <c r="F18" s="4">
        <f>Unreported!F17/Total!F18*100</f>
        <v>82.573033671960388</v>
      </c>
      <c r="G18" s="4">
        <f>Unreported!G17/Total!G18*100</f>
        <v>84.194764552629678</v>
      </c>
      <c r="H18" s="4">
        <f>Unreported!H17/Total!H18*100</f>
        <v>84.585023218878348</v>
      </c>
      <c r="I18" s="4">
        <f>Unreported!I17/Total!I18*100</f>
        <v>85.340817970122018</v>
      </c>
      <c r="J18" s="4">
        <f>Unreported!J17/Total!J18*100</f>
        <v>85.406244896874753</v>
      </c>
      <c r="K18" s="4">
        <f>Unreported!K17/Total!K18*100</f>
        <v>86.30632297445014</v>
      </c>
    </row>
    <row r="19" spans="1:11">
      <c r="A19" s="1" t="s">
        <v>16</v>
      </c>
      <c r="B19" s="4">
        <f>Unreported!B18/Total!B19*100</f>
        <v>0</v>
      </c>
      <c r="C19" s="4">
        <f>Unreported!C18/Total!C19*100</f>
        <v>0</v>
      </c>
      <c r="D19" s="4">
        <f>Unreported!D18/Total!D19*100</f>
        <v>0</v>
      </c>
      <c r="E19" s="4">
        <f>Unreported!E18/Total!E19*100</f>
        <v>3.3830664864444961</v>
      </c>
      <c r="F19" s="4">
        <f>Unreported!F18/Total!F19*100</f>
        <v>8.9365469689265371</v>
      </c>
      <c r="G19" s="4">
        <f>Unreported!G18/Total!G19*100</f>
        <v>10.87468496793883</v>
      </c>
      <c r="H19" s="4">
        <f>Unreported!H18/Total!H19*100</f>
        <v>12.292580881184511</v>
      </c>
      <c r="I19" s="4">
        <f>Unreported!I18/Total!I19*100</f>
        <v>13.179262459287621</v>
      </c>
      <c r="J19" s="4">
        <f>Unreported!J18/Total!J19*100</f>
        <v>14.08676584765538</v>
      </c>
      <c r="K19" s="4">
        <f>Unreported!K18/Total!K19*100</f>
        <v>14.749975562128089</v>
      </c>
    </row>
    <row r="20" spans="1:11">
      <c r="A20" s="1" t="s">
        <v>17</v>
      </c>
      <c r="B20" s="4">
        <f>Unreported!B19/Total!B20*100</f>
        <v>0</v>
      </c>
      <c r="C20" s="4">
        <f>Unreported!C19/Total!C20*100</f>
        <v>0</v>
      </c>
      <c r="D20" s="4">
        <f>Unreported!D19/Total!D20*100</f>
        <v>0</v>
      </c>
      <c r="E20" s="4">
        <f>Unreported!E19/Total!E20*100</f>
        <v>0</v>
      </c>
      <c r="F20" s="4">
        <f>Unreported!F19/Total!F20*100</f>
        <v>0</v>
      </c>
      <c r="G20" s="4">
        <f>Unreported!G19/Total!G20*100</f>
        <v>0</v>
      </c>
      <c r="H20" s="4">
        <f>Unreported!H19/Total!H20*100</f>
        <v>0</v>
      </c>
      <c r="I20" s="4">
        <f>Unreported!I19/Total!I20*100</f>
        <v>0</v>
      </c>
      <c r="J20" s="4">
        <f>Unreported!J19/Total!J20*100</f>
        <v>0</v>
      </c>
      <c r="K20" s="4">
        <f>Unreported!K19/Total!K20*100</f>
        <v>0</v>
      </c>
    </row>
    <row r="21" spans="1:11">
      <c r="A21" s="1" t="s">
        <v>33</v>
      </c>
      <c r="B21" s="12">
        <v>0</v>
      </c>
      <c r="C21" s="4">
        <f>Unreported!C20/Total!C21*100</f>
        <v>100</v>
      </c>
      <c r="D21" s="4">
        <f>Unreported!D20/Total!D21*100</f>
        <v>96.820346697260391</v>
      </c>
      <c r="E21" s="4">
        <f>Unreported!E20/Total!E21*100</f>
        <v>88.084202034871154</v>
      </c>
      <c r="F21" s="4">
        <f>Unreported!F20/Total!F21*100</f>
        <v>89.86300100974816</v>
      </c>
      <c r="G21" s="4">
        <f>Unreported!G20/Total!G21*100</f>
        <v>91.117766154184523</v>
      </c>
      <c r="H21" s="4">
        <f>Unreported!H20/Total!H21*100</f>
        <v>91.799378006273912</v>
      </c>
      <c r="I21" s="4">
        <f>Unreported!I20/Total!I21*100</f>
        <v>92.333169632386586</v>
      </c>
      <c r="J21" s="4">
        <f>Unreported!J20/Total!J21*100</f>
        <v>92.607159449909062</v>
      </c>
      <c r="K21" s="4">
        <f>Unreported!K20/Total!K21*100</f>
        <v>92.918128291470964</v>
      </c>
    </row>
    <row r="22" spans="1:11">
      <c r="A22" s="1" t="s">
        <v>32</v>
      </c>
      <c r="B22" s="4">
        <v>0</v>
      </c>
      <c r="C22" s="4">
        <f>Unreported!C21/Total!C22*100</f>
        <v>88.344829201696356</v>
      </c>
      <c r="D22" s="4">
        <f>Unreported!D21/Total!D22*100</f>
        <v>57.989178986957526</v>
      </c>
      <c r="E22" s="4">
        <f>Unreported!E21/Total!E22*100</f>
        <v>49.28245724420885</v>
      </c>
      <c r="F22" s="4">
        <f>Unreported!F21/Total!F22*100</f>
        <v>53.669188015646199</v>
      </c>
      <c r="G22" s="4">
        <f>Unreported!G21/Total!G22*100</f>
        <v>56.515909178782039</v>
      </c>
      <c r="H22" s="4">
        <f>Unreported!H21/Total!H22*100</f>
        <v>58.405273582174445</v>
      </c>
      <c r="I22" s="4">
        <f>Unreported!I21/Total!I22*100</f>
        <v>59.953905722559519</v>
      </c>
      <c r="J22" s="4">
        <f>Unreported!J21/Total!J22*100</f>
        <v>61.228378865213926</v>
      </c>
      <c r="K22" s="4">
        <f>Unreported!K21/Total!K22*100</f>
        <v>62.623174174787721</v>
      </c>
    </row>
    <row r="23" spans="1:11">
      <c r="A23" s="1" t="s">
        <v>31</v>
      </c>
      <c r="B23" s="12">
        <v>0</v>
      </c>
      <c r="C23" s="4">
        <f>Unreported!C22/Total!C23*100</f>
        <v>0</v>
      </c>
      <c r="D23" s="4">
        <f>Unreported!D22/Total!D23*100</f>
        <v>0</v>
      </c>
      <c r="E23" s="4">
        <f>Unreported!E22/Total!E23*100</f>
        <v>0</v>
      </c>
      <c r="F23" s="4">
        <f>Unreported!F22/Total!F23*100</f>
        <v>0</v>
      </c>
      <c r="G23" s="4">
        <f>Unreported!G22/Total!G23*100</f>
        <v>0</v>
      </c>
      <c r="H23" s="4">
        <f>Unreported!H22/Total!H23*100</f>
        <v>0</v>
      </c>
      <c r="I23" s="4">
        <f>Unreported!I22/Total!I23*100</f>
        <v>0</v>
      </c>
      <c r="J23" s="4">
        <f>Unreported!J22/Total!J23*100</f>
        <v>0</v>
      </c>
      <c r="K23" s="4">
        <f>Unreported!K22/Total!K23*100</f>
        <v>0</v>
      </c>
    </row>
    <row r="24" spans="1:11">
      <c r="A24" s="1" t="s">
        <v>34</v>
      </c>
      <c r="B24" s="4">
        <v>0</v>
      </c>
      <c r="C24" s="4">
        <f>Unreported!C23/Total!C24*100</f>
        <v>0</v>
      </c>
      <c r="D24" s="4">
        <f>Unreported!D23/Total!D24*100</f>
        <v>0</v>
      </c>
      <c r="E24" s="4">
        <f>Unreported!E23/Total!E24*100</f>
        <v>0</v>
      </c>
      <c r="F24" s="4">
        <f>Unreported!F23/Total!F24*100</f>
        <v>0</v>
      </c>
      <c r="G24" s="4">
        <f>Unreported!G23/Total!G24*100</f>
        <v>0</v>
      </c>
      <c r="H24" s="4">
        <f>Unreported!H23/Total!H24*100</f>
        <v>0</v>
      </c>
      <c r="I24" s="4">
        <f>Unreported!I23/Total!I24*100</f>
        <v>0</v>
      </c>
      <c r="J24" s="4">
        <f>Unreported!J23/Total!J24*100</f>
        <v>0</v>
      </c>
      <c r="K24" s="4">
        <f>Unreported!K23/Total!K24*100</f>
        <v>0</v>
      </c>
    </row>
    <row r="25" spans="1:11">
      <c r="A25" s="1" t="s">
        <v>35</v>
      </c>
      <c r="B25" s="4">
        <v>0</v>
      </c>
      <c r="C25" s="4">
        <f>Unreported!C24/Total!C25*100</f>
        <v>0</v>
      </c>
      <c r="D25" s="4">
        <f>Unreported!D24/Total!D25*100</f>
        <v>0</v>
      </c>
      <c r="E25" s="4">
        <f>Unreported!E24/Total!E25*100</f>
        <v>0</v>
      </c>
      <c r="F25" s="4">
        <f>Unreported!F24/Total!F25*100</f>
        <v>0</v>
      </c>
      <c r="G25" s="4">
        <f>Unreported!G24/Total!G25*100</f>
        <v>0</v>
      </c>
      <c r="H25" s="4">
        <f>Unreported!H24/Total!H25*100</f>
        <v>0</v>
      </c>
      <c r="I25" s="4">
        <f>Unreported!I24/Total!I25*100</f>
        <v>0</v>
      </c>
      <c r="J25" s="4">
        <f>Unreported!J24/Total!J25*100</f>
        <v>0</v>
      </c>
      <c r="K25" s="4">
        <f>Unreported!K24/Total!K25*100</f>
        <v>0</v>
      </c>
    </row>
    <row r="26" spans="1:11">
      <c r="A26" s="1" t="s">
        <v>36</v>
      </c>
      <c r="B26" s="4">
        <v>0</v>
      </c>
      <c r="C26" s="4">
        <f>Unreported!C25/Total!C26*100</f>
        <v>0</v>
      </c>
      <c r="D26" s="4">
        <f>Unreported!D25/Total!D26*100</f>
        <v>0</v>
      </c>
      <c r="E26" s="4">
        <f>Unreported!E25/Total!E26*100</f>
        <v>0</v>
      </c>
      <c r="F26" s="4">
        <f>Unreported!F25/Total!F26*100</f>
        <v>0</v>
      </c>
      <c r="G26" s="4">
        <f>Unreported!G25/Total!G26*100</f>
        <v>0</v>
      </c>
      <c r="H26" s="4">
        <f>Unreported!H25/Total!H26*100</f>
        <v>8.7522656538176271</v>
      </c>
      <c r="I26" s="4">
        <f>Unreported!I25/Total!I26*100</f>
        <v>17.467346769047243</v>
      </c>
      <c r="J26" s="4">
        <f>Unreported!J25/Total!J26*100</f>
        <v>24.608256577298377</v>
      </c>
      <c r="K26" s="4">
        <f>Unreported!K25/Total!K26*100</f>
        <v>30.343685524445018</v>
      </c>
    </row>
    <row r="27" spans="1:11">
      <c r="A27" s="1" t="s">
        <v>18</v>
      </c>
      <c r="B27" s="4">
        <f>Unreported!B26/Total!B27*100</f>
        <v>0</v>
      </c>
      <c r="C27" s="4">
        <f>Unreported!C26/Total!C27*100</f>
        <v>0</v>
      </c>
      <c r="D27" s="4">
        <f>Unreported!D26/Total!D27*100</f>
        <v>0</v>
      </c>
      <c r="E27" s="4">
        <f>Unreported!E26/Total!E27*100</f>
        <v>0</v>
      </c>
      <c r="F27" s="4">
        <f>Unreported!F26/Total!F27*100</f>
        <v>0</v>
      </c>
      <c r="G27" s="4">
        <f>Unreported!G26/Total!G27*100</f>
        <v>0</v>
      </c>
      <c r="H27" s="4">
        <f>Unreported!H26/Total!H27*100</f>
        <v>0</v>
      </c>
      <c r="I27" s="4">
        <f>Unreported!I26/Total!I27*100</f>
        <v>0</v>
      </c>
      <c r="J27" s="4">
        <f>Unreported!J26/Total!J27*100</f>
        <v>0</v>
      </c>
      <c r="K27" s="4">
        <f>Unreported!K26/Total!K27*100</f>
        <v>0</v>
      </c>
    </row>
    <row r="28" spans="1:11">
      <c r="A28" s="1" t="s">
        <v>4</v>
      </c>
      <c r="B28" s="12">
        <v>0</v>
      </c>
      <c r="C28" s="4">
        <f>Unreported!C27/Total!C28*100</f>
        <v>0</v>
      </c>
      <c r="D28" s="4">
        <f>Unreported!D27/Total!D28*100</f>
        <v>0</v>
      </c>
      <c r="E28" s="4">
        <f>Unreported!E27/Total!E28*100</f>
        <v>0</v>
      </c>
      <c r="F28" s="4">
        <f>Unreported!F27/Total!F28*100</f>
        <v>0</v>
      </c>
      <c r="G28" s="4">
        <f>Unreported!G27/Total!G28*100</f>
        <v>0</v>
      </c>
      <c r="H28" s="4">
        <f>Unreported!H27/Total!H28*100</f>
        <v>0</v>
      </c>
      <c r="I28" s="4">
        <f>Unreported!I27/Total!I28*100</f>
        <v>0</v>
      </c>
      <c r="J28" s="4">
        <f>Unreported!J27/Total!J28*100</f>
        <v>0</v>
      </c>
      <c r="K28" s="4">
        <f>Unreported!K27/Total!K28*100</f>
        <v>0</v>
      </c>
    </row>
    <row r="29" spans="1:11">
      <c r="A29" s="1" t="s">
        <v>19</v>
      </c>
      <c r="B29" s="4">
        <f>Unreported!B28/Total!B29*100</f>
        <v>0</v>
      </c>
      <c r="C29" s="4">
        <f>Unreported!C28/Total!C29*100</f>
        <v>0</v>
      </c>
      <c r="D29" s="4">
        <f>Unreported!D28/Total!D29*100</f>
        <v>0</v>
      </c>
      <c r="E29" s="4">
        <f>Unreported!E28/Total!E29*100</f>
        <v>0</v>
      </c>
      <c r="F29" s="4">
        <f>Unreported!F28/Total!F29*100</f>
        <v>0</v>
      </c>
      <c r="G29" s="4">
        <f>Unreported!G28/Total!G29*100</f>
        <v>0</v>
      </c>
      <c r="H29" s="4">
        <f>Unreported!H28/Total!H29*100</f>
        <v>0</v>
      </c>
      <c r="I29" s="4">
        <f>Unreported!I28/Total!I29*100</f>
        <v>0</v>
      </c>
      <c r="J29" s="4">
        <f>Unreported!J28/Total!J29*100</f>
        <v>0</v>
      </c>
      <c r="K29" s="4">
        <f>Unreported!K28/Total!K29*100</f>
        <v>0</v>
      </c>
    </row>
    <row r="30" spans="1:11">
      <c r="A30" s="1" t="s">
        <v>41</v>
      </c>
      <c r="B30" s="12">
        <v>0</v>
      </c>
      <c r="C30" s="4">
        <v>0</v>
      </c>
      <c r="D30" s="4">
        <f>Unreported!D29/Total!D30*100</f>
        <v>0</v>
      </c>
      <c r="E30" s="4">
        <f>Unreported!E29/Total!E30*100</f>
        <v>0</v>
      </c>
      <c r="F30" s="4">
        <f>Unreported!F29/Total!F30*100</f>
        <v>22.077431652470629</v>
      </c>
      <c r="G30" s="4">
        <f>Unreported!G29/Total!G30*100</f>
        <v>27.208177070904256</v>
      </c>
      <c r="H30" s="4">
        <f>Unreported!H29/Total!H30*100</f>
        <v>33.718215483000414</v>
      </c>
      <c r="I30" s="4">
        <f>Unreported!I29/Total!I30*100</f>
        <v>35.505060570074448</v>
      </c>
      <c r="J30" s="4">
        <f>Unreported!J29/Total!J30*100</f>
        <v>39.630477582595731</v>
      </c>
      <c r="K30" s="4">
        <f>Unreported!K29/Total!K30*100</f>
        <v>47.330593062913486</v>
      </c>
    </row>
    <row r="31" spans="1:11">
      <c r="A31" s="1" t="s">
        <v>37</v>
      </c>
      <c r="B31" s="12">
        <v>0</v>
      </c>
      <c r="C31" s="4">
        <f>Unreported!C30/Total!C31*100</f>
        <v>0</v>
      </c>
      <c r="D31" s="4">
        <f>Unreported!D30/Total!D31*100</f>
        <v>33.955395489747602</v>
      </c>
      <c r="E31" s="4">
        <f>Unreported!E30/Total!E31*100</f>
        <v>50.307335630404701</v>
      </c>
      <c r="F31" s="4">
        <f>Unreported!F30/Total!F31*100</f>
        <v>48.606058738317685</v>
      </c>
      <c r="G31" s="4">
        <f>Unreported!G30/Total!G31*100</f>
        <v>50.116560155305237</v>
      </c>
      <c r="H31" s="4">
        <f>Unreported!H30/Total!H31*100</f>
        <v>52.010030413236919</v>
      </c>
      <c r="I31" s="4">
        <f>Unreported!I30/Total!I31*100</f>
        <v>54.583811977787256</v>
      </c>
      <c r="J31" s="4">
        <f>Unreported!J30/Total!J31*100</f>
        <v>56.430033776798503</v>
      </c>
      <c r="K31" s="4">
        <f>Unreported!K30/Total!K31*100</f>
        <v>56.568208792080235</v>
      </c>
    </row>
    <row r="32" spans="1:11">
      <c r="A32" s="1" t="s">
        <v>38</v>
      </c>
      <c r="B32" s="12">
        <v>0</v>
      </c>
      <c r="C32" s="4">
        <f>Unreported!C31/Total!C32*100</f>
        <v>0</v>
      </c>
      <c r="D32" s="4">
        <f>Unreported!D31/Total!D32*100</f>
        <v>0</v>
      </c>
      <c r="E32" s="4">
        <f>Unreported!E31/Total!E32*100</f>
        <v>31.948138870278093</v>
      </c>
      <c r="F32" s="4">
        <f>Unreported!F31/Total!F32*100</f>
        <v>37.874297425947177</v>
      </c>
      <c r="G32" s="4">
        <f>Unreported!G31/Total!G32*100</f>
        <v>43.847852700697381</v>
      </c>
      <c r="H32" s="4">
        <f>Unreported!H31/Total!H32*100</f>
        <v>52.426769269696372</v>
      </c>
      <c r="I32" s="4">
        <f>Unreported!I31/Total!I32*100</f>
        <v>57.654922234573981</v>
      </c>
      <c r="J32" s="4">
        <f>Unreported!J31/Total!J32*100</f>
        <v>60.957270788368533</v>
      </c>
      <c r="K32" s="4">
        <f>Unreported!K31/Total!K32*100</f>
        <v>62.834049549426766</v>
      </c>
    </row>
    <row r="33" spans="1:11">
      <c r="A33" s="1" t="s">
        <v>39</v>
      </c>
      <c r="B33" s="12">
        <v>0</v>
      </c>
      <c r="C33" s="4">
        <f>Unreported!C32/Total!C33*100</f>
        <v>100</v>
      </c>
      <c r="D33" s="4">
        <f>Unreported!D32/Total!D33*100</f>
        <v>99.852084021840156</v>
      </c>
      <c r="E33" s="4">
        <f>Unreported!E32/Total!E33*100</f>
        <v>95.470873767389762</v>
      </c>
      <c r="F33" s="4">
        <f>Unreported!F32/Total!F33*100</f>
        <v>96.019659395611171</v>
      </c>
      <c r="G33" s="4">
        <f>Unreported!G32/Total!G33*100</f>
        <v>96.372893226270619</v>
      </c>
      <c r="H33" s="4">
        <f>Unreported!H32/Total!H33*100</f>
        <v>96.613211662912391</v>
      </c>
      <c r="I33" s="4">
        <f>Unreported!I32/Total!I33*100</f>
        <v>96.787117993727662</v>
      </c>
      <c r="J33" s="4">
        <f>Unreported!J32/Total!J33*100</f>
        <v>97.079138373143763</v>
      </c>
      <c r="K33" s="4">
        <f>Unreported!K32/Total!K33*100</f>
        <v>97.141360273335266</v>
      </c>
    </row>
    <row r="34" spans="1:11">
      <c r="A34" s="1" t="s">
        <v>6</v>
      </c>
      <c r="B34" s="12">
        <v>0</v>
      </c>
      <c r="C34" s="4">
        <f>Unreported!C33/Total!C34*100</f>
        <v>0</v>
      </c>
      <c r="D34" s="4">
        <f>Unreported!D33/Total!D34*100</f>
        <v>0</v>
      </c>
      <c r="E34" s="4">
        <f>Unreported!E33/Total!E34*100</f>
        <v>0</v>
      </c>
      <c r="F34" s="4">
        <f>Unreported!F33/Total!F34*100</f>
        <v>31.677037164548526</v>
      </c>
      <c r="G34" s="4">
        <f>Unreported!G33/Total!G34*100</f>
        <v>43.828837732309957</v>
      </c>
      <c r="H34" s="4">
        <f>Unreported!H33/Total!H34*100</f>
        <v>52.908057969527569</v>
      </c>
      <c r="I34" s="4">
        <f>Unreported!I33/Total!I34*100</f>
        <v>60.333095832538042</v>
      </c>
      <c r="J34" s="4">
        <f>Unreported!J33/Total!J34*100</f>
        <v>64.780984483094073</v>
      </c>
      <c r="K34" s="4">
        <f>Unreported!K33/Total!K34*100</f>
        <v>68.843676336642105</v>
      </c>
    </row>
    <row r="35" spans="1:11">
      <c r="A35" s="1" t="s">
        <v>5</v>
      </c>
      <c r="B35" s="12">
        <v>0</v>
      </c>
      <c r="C35" s="12">
        <v>0</v>
      </c>
      <c r="D35" s="12">
        <v>0</v>
      </c>
      <c r="E35" s="12">
        <v>0</v>
      </c>
      <c r="F35" s="12">
        <v>0</v>
      </c>
      <c r="G35" s="12">
        <v>0</v>
      </c>
      <c r="H35" s="4">
        <f>Unreported!H34/Total!H35*100</f>
        <v>0</v>
      </c>
      <c r="I35" s="4">
        <f>Unreported!I34/Total!I35*100</f>
        <v>0</v>
      </c>
      <c r="J35" s="4">
        <f>Unreported!J34/Total!J35*100</f>
        <v>0</v>
      </c>
      <c r="K35" s="4">
        <f>Unreported!K34/Total!K35*100</f>
        <v>0</v>
      </c>
    </row>
    <row r="36" spans="1:11">
      <c r="A36" s="1" t="s">
        <v>40</v>
      </c>
      <c r="B36" s="4">
        <v>0</v>
      </c>
      <c r="C36" s="4">
        <f>Unreported!C35/Total!C36*100</f>
        <v>0</v>
      </c>
      <c r="D36" s="4">
        <f>Unreported!D35/Total!D36*100</f>
        <v>0</v>
      </c>
      <c r="E36" s="4">
        <f>Unreported!E35/Total!E36*100</f>
        <v>0</v>
      </c>
      <c r="F36" s="4">
        <f>Unreported!F35/Total!F36*100</f>
        <v>0</v>
      </c>
      <c r="G36" s="4">
        <f>Unreported!G35/Total!G36*100</f>
        <v>6.9012017821087692</v>
      </c>
      <c r="H36" s="4">
        <f>Unreported!H35/Total!H36*100</f>
        <v>14.543507637784492</v>
      </c>
      <c r="I36" s="4">
        <f>Unreported!I35/Total!I36*100</f>
        <v>19.564489288064109</v>
      </c>
      <c r="J36" s="4">
        <f>Unreported!J35/Total!J36*100</f>
        <v>23.207839055771508</v>
      </c>
      <c r="K36" s="4">
        <f>Unreported!K35/Total!K36*100</f>
        <v>26.419904034864857</v>
      </c>
    </row>
    <row r="37" spans="1:11">
      <c r="A37" s="1" t="s">
        <v>42</v>
      </c>
      <c r="B37" s="4">
        <f>Unreported!B36/Total!B37*100</f>
        <v>0</v>
      </c>
      <c r="C37" s="4">
        <f>Unreported!C36/Total!C37*100</f>
        <v>60.174058186724977</v>
      </c>
      <c r="D37" s="4">
        <f>Unreported!D36/Total!D37*100</f>
        <v>66.699281541604279</v>
      </c>
      <c r="E37" s="4">
        <f>Unreported!E36/Total!E37*100</f>
        <v>55.52183133540305</v>
      </c>
      <c r="F37" s="4">
        <f>Unreported!F36/Total!F37*100</f>
        <v>61.443878849822234</v>
      </c>
      <c r="G37" s="4">
        <f>Unreported!G36/Total!G37*100</f>
        <v>65.056092373384132</v>
      </c>
      <c r="H37" s="4">
        <f>Unreported!H36/Total!H37*100</f>
        <v>67.974669315361041</v>
      </c>
      <c r="I37" s="4">
        <f>Unreported!I36/Total!I37*100</f>
        <v>68.954151219652317</v>
      </c>
      <c r="J37" s="4">
        <f>Unreported!J36/Total!J37*100</f>
        <v>69.986803933348213</v>
      </c>
      <c r="K37" s="4">
        <f>Unreported!K36/Total!K37*100</f>
        <v>70.610244244094574</v>
      </c>
    </row>
    <row r="38" spans="1:11">
      <c r="A38" s="1" t="s">
        <v>20</v>
      </c>
      <c r="B38" s="4">
        <v>0</v>
      </c>
      <c r="C38" s="4">
        <f>Unreported!C37/Total!C38*100</f>
        <v>0</v>
      </c>
      <c r="D38" s="4">
        <f>Unreported!D37/Total!D38*100</f>
        <v>0</v>
      </c>
      <c r="E38" s="4">
        <f>Unreported!E37/Total!E38*100</f>
        <v>0</v>
      </c>
      <c r="F38" s="4">
        <f>Unreported!F37/Total!F38*100</f>
        <v>0</v>
      </c>
      <c r="G38" s="4">
        <f>Unreported!G37/Total!G38*100</f>
        <v>0</v>
      </c>
      <c r="H38" s="4">
        <f>Unreported!H37/Total!H38*100</f>
        <v>0</v>
      </c>
      <c r="I38" s="4">
        <f>Unreported!I37/Total!I38*100</f>
        <v>0</v>
      </c>
      <c r="J38" s="4">
        <f>Unreported!J37/Total!J38*100</f>
        <v>0</v>
      </c>
      <c r="K38" s="4">
        <f>Unreported!K37/Total!K38*100</f>
        <v>0</v>
      </c>
    </row>
    <row r="39" spans="1:11">
      <c r="A39" s="1" t="s">
        <v>7</v>
      </c>
      <c r="B39" s="12">
        <v>0</v>
      </c>
      <c r="C39" s="4">
        <f>Unreported!C38/Total!C39*100</f>
        <v>0</v>
      </c>
      <c r="D39" s="4">
        <f>Unreported!D38/Total!D39*100</f>
        <v>0</v>
      </c>
      <c r="E39" s="4">
        <f>Unreported!E38/Total!E39*100</f>
        <v>0</v>
      </c>
      <c r="F39" s="4">
        <f>Unreported!F38/Total!F39*100</f>
        <v>0</v>
      </c>
      <c r="G39" s="4">
        <f>Unreported!G38/Total!G39*100</f>
        <v>0</v>
      </c>
      <c r="H39" s="4">
        <f>Unreported!H38/Total!H39*100</f>
        <v>0</v>
      </c>
      <c r="I39" s="4">
        <f>Unreported!I38/Total!I39*100</f>
        <v>0</v>
      </c>
      <c r="J39" s="4">
        <f>Unreported!J38/Total!J39*100</f>
        <v>0</v>
      </c>
      <c r="K39" s="4">
        <f>Unreported!K38/Total!K39*100</f>
        <v>0</v>
      </c>
    </row>
    <row r="40" spans="1:11">
      <c r="A40" s="1" t="s">
        <v>43</v>
      </c>
      <c r="B40" s="4">
        <v>0</v>
      </c>
      <c r="C40" s="4">
        <f>Unreported!C39/Total!C40*100</f>
        <v>0</v>
      </c>
      <c r="D40" s="4">
        <f>Unreported!D39/Total!D40*100</f>
        <v>0</v>
      </c>
      <c r="E40" s="4">
        <f>Unreported!E39/Total!E40*100</f>
        <v>4.6601164487793607</v>
      </c>
      <c r="F40" s="4">
        <f>Unreported!F39/Total!F40*100</f>
        <v>16.492772496585602</v>
      </c>
      <c r="G40" s="4">
        <f>Unreported!G39/Total!G40*100</f>
        <v>21.246147843422943</v>
      </c>
      <c r="H40" s="4">
        <f>Unreported!H39/Total!H40*100</f>
        <v>26.252764111412198</v>
      </c>
      <c r="I40" s="4">
        <f>Unreported!I39/Total!I40*100</f>
        <v>29.416321491013068</v>
      </c>
      <c r="J40" s="4">
        <f>Unreported!J39/Total!J40*100</f>
        <v>31.954750739743677</v>
      </c>
      <c r="K40" s="4">
        <f>Unreported!K39/Total!K40*100</f>
        <v>33.800849601924718</v>
      </c>
    </row>
    <row r="41" spans="1:11">
      <c r="A41" s="1" t="s">
        <v>44</v>
      </c>
      <c r="B41" s="12">
        <v>0</v>
      </c>
      <c r="C41" s="4">
        <f>Unreported!C40/Total!C41*100</f>
        <v>100</v>
      </c>
      <c r="D41" s="4">
        <f>Unreported!D40/Total!D41*100</f>
        <v>99.582778773384405</v>
      </c>
      <c r="E41" s="4">
        <f>Unreported!E40/Total!E41*100</f>
        <v>82.618534396295018</v>
      </c>
      <c r="F41" s="4">
        <f>Unreported!F40/Total!F41*100</f>
        <v>83.705943634852503</v>
      </c>
      <c r="G41" s="4">
        <f>Unreported!G40/Total!G41*100</f>
        <v>85.702220162145522</v>
      </c>
      <c r="H41" s="4">
        <f>Unreported!H40/Total!H41*100</f>
        <v>87.295489659525444</v>
      </c>
      <c r="I41" s="4">
        <f>Unreported!I40/Total!I41*100</f>
        <v>87.446319275070266</v>
      </c>
      <c r="J41" s="4">
        <f>Unreported!J40/Total!J41*100</f>
        <v>87.997011899036323</v>
      </c>
      <c r="K41" s="4">
        <f>Unreported!K40/Total!K41*100</f>
        <v>88.600461380072005</v>
      </c>
    </row>
    <row r="42" spans="1:11">
      <c r="A42" s="1" t="s">
        <v>21</v>
      </c>
      <c r="B42" s="4">
        <f>Unreported!B41/Total!B42*100</f>
        <v>0</v>
      </c>
      <c r="C42" s="4">
        <f>Unreported!C41/Total!C42*100</f>
        <v>0</v>
      </c>
      <c r="D42" s="4">
        <f>Unreported!D41/Total!D42*100</f>
        <v>0</v>
      </c>
      <c r="E42" s="4">
        <f>Unreported!E41/Total!E42*100</f>
        <v>0</v>
      </c>
      <c r="F42" s="4">
        <f>Unreported!F41/Total!F42*100</f>
        <v>0</v>
      </c>
      <c r="G42" s="4">
        <f>Unreported!G41/Total!G42*100</f>
        <v>0</v>
      </c>
      <c r="H42" s="4">
        <f>Unreported!H41/Total!H42*100</f>
        <v>0</v>
      </c>
      <c r="I42" s="4">
        <f>Unreported!I41/Total!I42*100</f>
        <v>0</v>
      </c>
      <c r="J42" s="4">
        <f>Unreported!J41/Total!J42*100</f>
        <v>0</v>
      </c>
      <c r="K42" s="4">
        <f>Unreported!K41/Total!K42*100</f>
        <v>0</v>
      </c>
    </row>
    <row r="43" spans="1:11">
      <c r="A43" s="1" t="s">
        <v>8</v>
      </c>
      <c r="B43" s="12">
        <v>0</v>
      </c>
      <c r="C43" s="12">
        <v>0</v>
      </c>
      <c r="D43" s="4">
        <f>Unreported!D42/Total!D43*100</f>
        <v>0</v>
      </c>
      <c r="E43" s="4">
        <f>Unreported!E42/Total!E43*100</f>
        <v>0</v>
      </c>
      <c r="F43" s="4">
        <f>Unreported!F42/Total!F43*100</f>
        <v>0</v>
      </c>
      <c r="G43" s="4">
        <f>Unreported!G42/Total!G43*100</f>
        <v>0</v>
      </c>
      <c r="H43" s="4">
        <f>Unreported!H42/Total!H43*100</f>
        <v>0</v>
      </c>
      <c r="I43" s="4">
        <f>Unreported!I42/Total!I43*100</f>
        <v>0</v>
      </c>
      <c r="J43" s="4">
        <f>Unreported!J42/Total!J43*100</f>
        <v>0</v>
      </c>
      <c r="K43" s="4">
        <f>Unreported!K42/Total!K43*100</f>
        <v>0</v>
      </c>
    </row>
    <row r="44" spans="1:11">
      <c r="A44" s="1" t="s">
        <v>22</v>
      </c>
      <c r="B44" s="4">
        <f>Unreported!B43/Total!B44*100</f>
        <v>0</v>
      </c>
      <c r="C44" s="4">
        <f>Unreported!C43/Total!C44*100</f>
        <v>0</v>
      </c>
      <c r="D44" s="4">
        <f>Unreported!D43/Total!D44*100</f>
        <v>0</v>
      </c>
      <c r="E44" s="4">
        <f>Unreported!E43/Total!E44*100</f>
        <v>0</v>
      </c>
      <c r="F44" s="4">
        <f>Unreported!F43/Total!F44*100</f>
        <v>0</v>
      </c>
      <c r="G44" s="4">
        <f>Unreported!G43/Total!G44*100</f>
        <v>0</v>
      </c>
      <c r="H44" s="4">
        <f>Unreported!H43/Total!H44*100</f>
        <v>0</v>
      </c>
      <c r="I44" s="4">
        <f>Unreported!I43/Total!I44*100</f>
        <v>0</v>
      </c>
      <c r="J44" s="4">
        <f>Unreported!J43/Total!J44*100</f>
        <v>0</v>
      </c>
      <c r="K44" s="4">
        <f>Unreported!K43/Total!K44*100</f>
        <v>0</v>
      </c>
    </row>
    <row r="45" spans="1:11">
      <c r="A45" s="1" t="s">
        <v>23</v>
      </c>
      <c r="B45" s="4">
        <v>0</v>
      </c>
      <c r="C45" s="4">
        <f>Unreported!C44/Total!C45*100</f>
        <v>0</v>
      </c>
      <c r="D45" s="4">
        <f>Unreported!D44/Total!D45*100</f>
        <v>0</v>
      </c>
      <c r="E45" s="4">
        <f>Unreported!E44/Total!E45*100</f>
        <v>0</v>
      </c>
      <c r="F45" s="4">
        <f>Unreported!F44/Total!F45*100</f>
        <v>0</v>
      </c>
      <c r="G45" s="4">
        <f>Unreported!G44/Total!G45*100</f>
        <v>0</v>
      </c>
      <c r="H45" s="4">
        <f>Unreported!H44/Total!H45*100</f>
        <v>0</v>
      </c>
      <c r="I45" s="4">
        <f>Unreported!I44/Total!I45*100</f>
        <v>0</v>
      </c>
      <c r="J45" s="4">
        <f>Unreported!J44/Total!J45*100</f>
        <v>0</v>
      </c>
      <c r="K45" s="4">
        <f>Unreported!K44/Total!K45*100</f>
        <v>0</v>
      </c>
    </row>
    <row r="46" spans="1:11">
      <c r="A46" s="1" t="s">
        <v>9</v>
      </c>
      <c r="B46" s="12">
        <v>0</v>
      </c>
      <c r="C46" s="4">
        <f>Unreported!C45/Total!C46*100</f>
        <v>0</v>
      </c>
      <c r="D46" s="4">
        <f>Unreported!D45/Total!D46*100</f>
        <v>0</v>
      </c>
      <c r="E46" s="4">
        <f>Unreported!E45/Total!E46*100</f>
        <v>1.7204747730892491</v>
      </c>
      <c r="F46" s="4">
        <f>Unreported!F45/Total!F46*100</f>
        <v>50.909729560881559</v>
      </c>
      <c r="G46" s="4">
        <f>Unreported!G45/Total!G46*100</f>
        <v>56.702719467001991</v>
      </c>
      <c r="H46" s="4">
        <f>Unreported!H45/Total!H46*100</f>
        <v>63.83232579519558</v>
      </c>
      <c r="I46" s="4">
        <f>Unreported!I45/Total!I46*100</f>
        <v>68.168071730188984</v>
      </c>
      <c r="J46" s="4">
        <f>Unreported!J45/Total!J46*100</f>
        <v>71.207762284729867</v>
      </c>
      <c r="K46" s="4">
        <f>Unreported!K45/Total!K46*100</f>
        <v>74.831324384309468</v>
      </c>
    </row>
    <row r="47" spans="1:11">
      <c r="A47" s="1" t="s">
        <v>24</v>
      </c>
      <c r="B47" s="4">
        <v>0</v>
      </c>
      <c r="C47" s="4">
        <f>Unreported!C46/Total!C47*100</f>
        <v>0</v>
      </c>
      <c r="D47" s="4">
        <f>Unreported!D46/Total!D47*100</f>
        <v>0</v>
      </c>
      <c r="E47" s="4">
        <f>Unreported!E46/Total!E47*100</f>
        <v>0</v>
      </c>
      <c r="F47" s="4">
        <f>Unreported!F46/Total!F47*100</f>
        <v>0</v>
      </c>
      <c r="G47" s="4">
        <f>Unreported!G46/Total!G47*100</f>
        <v>0</v>
      </c>
      <c r="H47" s="4">
        <f>Unreported!H46/Total!H47*100</f>
        <v>0</v>
      </c>
      <c r="I47" s="4">
        <f>Unreported!I46/Total!I47*100</f>
        <v>0</v>
      </c>
      <c r="J47" s="4">
        <f>Unreported!J46/Total!J47*100</f>
        <v>0</v>
      </c>
      <c r="K47" s="4">
        <f>Unreported!K46/Total!K47*100</f>
        <v>0</v>
      </c>
    </row>
    <row r="48" spans="1:11">
      <c r="A48" s="1" t="s">
        <v>45</v>
      </c>
      <c r="B48" s="12">
        <v>0</v>
      </c>
      <c r="C48" s="4">
        <f>Unreported!C47/Total!C48*100</f>
        <v>0</v>
      </c>
      <c r="D48" s="4">
        <f>Unreported!D47/Total!D48*100</f>
        <v>0</v>
      </c>
      <c r="E48" s="4">
        <f>Unreported!E47/Total!E48*100</f>
        <v>0</v>
      </c>
      <c r="F48" s="4">
        <f>Unreported!F47/Total!F48*100</f>
        <v>4.0579561883660125</v>
      </c>
      <c r="G48" s="4">
        <f>Unreported!G47/Total!G48*100</f>
        <v>16.156401958340908</v>
      </c>
      <c r="H48" s="4">
        <f>Unreported!H47/Total!H48*100</f>
        <v>25.284042747138979</v>
      </c>
      <c r="I48" s="4">
        <f>Unreported!I47/Total!I48*100</f>
        <v>32.804475475645567</v>
      </c>
      <c r="J48" s="4">
        <f>Unreported!J47/Total!J48*100</f>
        <v>36.30481818004106</v>
      </c>
      <c r="K48" s="4">
        <f>Unreported!K47/Total!K48*100</f>
        <v>40.126361592611431</v>
      </c>
    </row>
    <row r="49" spans="1:11">
      <c r="A49" s="1" t="s">
        <v>10</v>
      </c>
      <c r="B49" s="12">
        <v>0</v>
      </c>
      <c r="C49" s="4">
        <f>Unreported!C48/Total!C49*100</f>
        <v>0</v>
      </c>
      <c r="D49" s="4">
        <f>Unreported!D48/Total!D49*100</f>
        <v>0</v>
      </c>
      <c r="E49" s="4">
        <f>Unreported!E48/Total!E49*100</f>
        <v>0</v>
      </c>
      <c r="F49" s="4">
        <f>Unreported!F48/Total!F49*100</f>
        <v>0</v>
      </c>
      <c r="G49" s="4">
        <f>Unreported!G48/Total!G49*100</f>
        <v>0</v>
      </c>
      <c r="H49" s="4">
        <f>Unreported!H48/Total!H49*100</f>
        <v>0</v>
      </c>
      <c r="I49" s="4">
        <f>Unreported!I48/Total!I49*100</f>
        <v>0</v>
      </c>
      <c r="J49" s="4">
        <f>Unreported!J48/Total!J49*100</f>
        <v>0</v>
      </c>
      <c r="K49" s="4">
        <f>Unreported!K48/Total!K49*100</f>
        <v>0</v>
      </c>
    </row>
    <row r="50" spans="1:11">
      <c r="A50" s="1" t="s">
        <v>47</v>
      </c>
      <c r="B50" s="4">
        <v>0</v>
      </c>
      <c r="C50" s="4">
        <f>Unreported!C49/Total!C50*100</f>
        <v>0</v>
      </c>
      <c r="D50" s="4">
        <f>Unreported!D49/Total!D50*100</f>
        <v>0</v>
      </c>
      <c r="E50" s="4">
        <f>Unreported!E49/Total!E50*100</f>
        <v>0</v>
      </c>
      <c r="F50" s="4">
        <f>Unreported!F49/Total!F50*100</f>
        <v>0</v>
      </c>
      <c r="G50" s="4">
        <f>Unreported!G49/Total!G50*100</f>
        <v>0</v>
      </c>
      <c r="H50" s="4">
        <f>Unreported!H49/Total!H50*100</f>
        <v>0</v>
      </c>
      <c r="I50" s="4">
        <f>Unreported!I49/Total!I50*100</f>
        <v>0</v>
      </c>
      <c r="J50" s="4">
        <f>Unreported!J49/Total!J50*100</f>
        <v>0</v>
      </c>
      <c r="K50" s="4">
        <f>Unreported!K49/Total!K50*100</f>
        <v>0</v>
      </c>
    </row>
    <row r="51" spans="1:11">
      <c r="A51" s="1" t="s">
        <v>46</v>
      </c>
      <c r="B51" s="4">
        <f>Unreported!B50/Total!B51*100</f>
        <v>0</v>
      </c>
      <c r="C51" s="4">
        <f>Unreported!C50/Total!C51*100</f>
        <v>0</v>
      </c>
      <c r="D51" s="4">
        <f>Unreported!D50/Total!D51*100</f>
        <v>4.0486532551517378</v>
      </c>
      <c r="E51" s="4">
        <f>Unreported!E50/Total!E51*100</f>
        <v>28.092709523054936</v>
      </c>
      <c r="F51" s="4">
        <f>Unreported!F50/Total!F51*100</f>
        <v>33.382065331963254</v>
      </c>
      <c r="G51" s="4">
        <f>Unreported!G50/Total!G51*100</f>
        <v>38.194973776545623</v>
      </c>
      <c r="H51" s="4">
        <f>Unreported!H50/Total!H51*100</f>
        <v>41.233341538947116</v>
      </c>
      <c r="I51" s="4">
        <f>Unreported!I50/Total!I51*100</f>
        <v>43.25685421530023</v>
      </c>
      <c r="J51" s="4">
        <f>Unreported!J50/Total!J51*100</f>
        <v>45.419010605619178</v>
      </c>
      <c r="K51" s="4">
        <f>Unreported!K50/Total!K51*100</f>
        <v>46.871484715771736</v>
      </c>
    </row>
    <row r="52" spans="1:11">
      <c r="A52" s="1" t="s">
        <v>11</v>
      </c>
      <c r="B52" s="12">
        <v>0</v>
      </c>
      <c r="C52" s="4">
        <v>0</v>
      </c>
      <c r="D52" s="4">
        <f>Unreported!D51/Total!D52*100</f>
        <v>0</v>
      </c>
      <c r="E52" s="4">
        <f>Unreported!E51/Total!E52*100</f>
        <v>0</v>
      </c>
      <c r="F52" s="4">
        <f>Unreported!F51/Total!F52*100</f>
        <v>13.03744341521573</v>
      </c>
      <c r="G52" s="4">
        <f>Unreported!G51/Total!G52*100</f>
        <v>39.481369311924411</v>
      </c>
      <c r="H52" s="4">
        <f>Unreported!H51/Total!H52*100</f>
        <v>52.030480970406813</v>
      </c>
      <c r="I52" s="4">
        <f>Unreported!I51/Total!I52*100</f>
        <v>60.006003323247867</v>
      </c>
      <c r="J52" s="4">
        <f>Unreported!J51/Total!J52*100</f>
        <v>66.281889091968509</v>
      </c>
      <c r="K52" s="4">
        <f>Unreported!K51/Total!K52*100</f>
        <v>69.153336432736523</v>
      </c>
    </row>
    <row r="54" spans="1:11">
      <c r="A54" s="3"/>
      <c r="B54" t="s">
        <v>55</v>
      </c>
      <c r="C54" s="4">
        <f>AVERAGE(C5:C52)</f>
        <v>13.498112994052647</v>
      </c>
      <c r="D54" s="4">
        <f t="shared" ref="D54:K54" si="0">AVERAGE(D5:D52)</f>
        <v>17.189463271576958</v>
      </c>
      <c r="E54" s="4">
        <f t="shared" si="0"/>
        <v>19.119616889945501</v>
      </c>
      <c r="F54" s="4">
        <f t="shared" si="0"/>
        <v>23.174007541548175</v>
      </c>
      <c r="G54" s="4">
        <f t="shared" si="0"/>
        <v>26.034883855096464</v>
      </c>
      <c r="H54" s="4">
        <f t="shared" si="0"/>
        <v>28.58763560012045</v>
      </c>
      <c r="I54" s="4">
        <f t="shared" si="0"/>
        <v>30.260626283887657</v>
      </c>
      <c r="J54" s="4">
        <f t="shared" si="0"/>
        <v>31.544137446338933</v>
      </c>
      <c r="K54" s="4">
        <f t="shared" si="0"/>
        <v>32.586148554164041</v>
      </c>
    </row>
    <row r="55" spans="1:11">
      <c r="B55" t="s">
        <v>56</v>
      </c>
      <c r="C55" s="4">
        <f>MIN(C5,C52)</f>
        <v>0</v>
      </c>
      <c r="D55" s="4">
        <f t="shared" ref="D55:K55" si="1">MIN(D5,D52)</f>
        <v>0</v>
      </c>
      <c r="E55" s="4">
        <f t="shared" si="1"/>
        <v>0</v>
      </c>
      <c r="F55" s="4">
        <f t="shared" si="1"/>
        <v>0</v>
      </c>
      <c r="G55" s="4">
        <f t="shared" si="1"/>
        <v>0</v>
      </c>
      <c r="H55" s="4">
        <f t="shared" si="1"/>
        <v>0</v>
      </c>
      <c r="I55" s="4">
        <f t="shared" si="1"/>
        <v>0</v>
      </c>
      <c r="J55" s="4">
        <f t="shared" si="1"/>
        <v>0</v>
      </c>
      <c r="K55" s="4">
        <f t="shared" si="1"/>
        <v>0</v>
      </c>
    </row>
    <row r="56" spans="1:11">
      <c r="B56" t="s">
        <v>57</v>
      </c>
      <c r="C56" s="4">
        <f>MAX(C5:C52)</f>
        <v>100</v>
      </c>
      <c r="D56" s="4">
        <f t="shared" ref="D56:K56" si="2">MAX(D5:D52)</f>
        <v>99.852084021840156</v>
      </c>
      <c r="E56" s="4">
        <f t="shared" si="2"/>
        <v>95.470873767389762</v>
      </c>
      <c r="F56" s="4">
        <f t="shared" si="2"/>
        <v>96.019659395611171</v>
      </c>
      <c r="G56" s="4">
        <f t="shared" si="2"/>
        <v>96.372893226270619</v>
      </c>
      <c r="H56" s="4">
        <f t="shared" si="2"/>
        <v>96.613211662912391</v>
      </c>
      <c r="I56" s="4">
        <f t="shared" si="2"/>
        <v>96.787117993727662</v>
      </c>
      <c r="J56" s="4">
        <f t="shared" si="2"/>
        <v>97.079138373143763</v>
      </c>
      <c r="K56" s="4">
        <f t="shared" si="2"/>
        <v>97.141360273335266</v>
      </c>
    </row>
    <row r="57" spans="1:11">
      <c r="C57" s="4"/>
      <c r="D57" s="4"/>
      <c r="E57" s="4"/>
      <c r="F57" s="4"/>
      <c r="G57" s="4"/>
      <c r="H57" s="4"/>
      <c r="I57" s="4"/>
      <c r="J57" s="4"/>
      <c r="K57" s="4"/>
    </row>
    <row r="58" spans="1:11">
      <c r="C58" s="4"/>
      <c r="D58" s="4"/>
      <c r="E58" s="4"/>
      <c r="F58" s="4"/>
      <c r="G58" s="4"/>
      <c r="H58" s="4"/>
      <c r="I58" s="4"/>
      <c r="J58" s="4"/>
      <c r="K58" s="4"/>
    </row>
  </sheetData>
  <mergeCells count="2">
    <mergeCell ref="A1:K1"/>
    <mergeCell ref="B3:K3"/>
  </mergeCells>
  <printOptions headings="1" gridLines="1"/>
  <pageMargins left="0.7" right="0.7" top="0.75" bottom="0.75" header="0.3" footer="0.3"/>
  <pageSetup scale="74"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Reported</vt:lpstr>
      <vt:lpstr>Unreported</vt:lpstr>
      <vt:lpstr>Total</vt:lpstr>
      <vt:lpstr>% Unreported</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Lebow</dc:creator>
  <cp:lastModifiedBy>Myers, Aaron T.</cp:lastModifiedBy>
  <cp:lastPrinted>2011-10-31T19:42:07Z</cp:lastPrinted>
  <dcterms:created xsi:type="dcterms:W3CDTF">2011-10-18T20:03:14Z</dcterms:created>
  <dcterms:modified xsi:type="dcterms:W3CDTF">2011-11-08T13:37:12Z</dcterms:modified>
</cp:coreProperties>
</file>